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ications\Website Data\2016\"/>
    </mc:Choice>
  </mc:AlternateContent>
  <bookViews>
    <workbookView xWindow="0" yWindow="0" windowWidth="24360" windowHeight="10800" activeTab="6"/>
  </bookViews>
  <sheets>
    <sheet name="Introduction" sheetId="6" r:id="rId1"/>
    <sheet name="2010" sheetId="1" r:id="rId2"/>
    <sheet name="2011" sheetId="4" r:id="rId3"/>
    <sheet name="2012" sheetId="7" r:id="rId4"/>
    <sheet name="2013" sheetId="8" r:id="rId5"/>
    <sheet name="2014" sheetId="9" r:id="rId6"/>
    <sheet name="2015" sheetId="10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C5" i="10" l="1"/>
  <c r="F35" i="10" l="1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G35" i="10"/>
  <c r="G36" i="10"/>
  <c r="G37" i="10"/>
  <c r="G38" i="10"/>
  <c r="G39" i="10"/>
  <c r="G40" i="10"/>
  <c r="G41" i="10"/>
  <c r="G42" i="10"/>
  <c r="G4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64" i="10"/>
  <c r="F68" i="10"/>
  <c r="D5" i="10"/>
  <c r="E5" i="10"/>
  <c r="C6" i="10"/>
  <c r="D6" i="10"/>
  <c r="E6" i="10"/>
  <c r="C7" i="10"/>
  <c r="D7" i="10"/>
  <c r="E7" i="10"/>
  <c r="C8" i="10"/>
  <c r="D8" i="10"/>
  <c r="E8" i="10"/>
  <c r="C9" i="10"/>
  <c r="D9" i="10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C27" i="10"/>
  <c r="D27" i="10"/>
  <c r="E27" i="10"/>
  <c r="C28" i="10"/>
  <c r="D28" i="10"/>
  <c r="E28" i="10"/>
  <c r="C29" i="10"/>
  <c r="D29" i="10"/>
  <c r="E29" i="10"/>
  <c r="C30" i="10"/>
  <c r="D30" i="10"/>
  <c r="G30" i="10" s="1"/>
  <c r="E30" i="10"/>
  <c r="C31" i="10"/>
  <c r="D31" i="10"/>
  <c r="G31" i="10" s="1"/>
  <c r="E31" i="10"/>
  <c r="C32" i="10"/>
  <c r="F32" i="10" s="1"/>
  <c r="D32" i="10"/>
  <c r="G32" i="10" s="1"/>
  <c r="E32" i="10"/>
  <c r="C33" i="10"/>
  <c r="F33" i="10" s="1"/>
  <c r="D33" i="10"/>
  <c r="G33" i="10" s="1"/>
  <c r="E33" i="10"/>
  <c r="C34" i="10"/>
  <c r="F34" i="10" s="1"/>
  <c r="D34" i="10"/>
  <c r="G34" i="10" s="1"/>
  <c r="E34" i="10"/>
  <c r="C35" i="10"/>
  <c r="D35" i="10"/>
  <c r="E35" i="10"/>
  <c r="C36" i="10"/>
  <c r="D36" i="10"/>
  <c r="E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4" i="10"/>
  <c r="D44" i="10"/>
  <c r="G44" i="10" s="1"/>
  <c r="E44" i="10"/>
  <c r="C45" i="10"/>
  <c r="D45" i="10"/>
  <c r="G45" i="10" s="1"/>
  <c r="E45" i="10"/>
  <c r="C46" i="10"/>
  <c r="D46" i="10"/>
  <c r="G46" i="10" s="1"/>
  <c r="E46" i="10"/>
  <c r="C47" i="10"/>
  <c r="D47" i="10"/>
  <c r="G47" i="10" s="1"/>
  <c r="E47" i="10"/>
  <c r="C48" i="10"/>
  <c r="D48" i="10"/>
  <c r="G48" i="10" s="1"/>
  <c r="E48" i="10"/>
  <c r="C49" i="10"/>
  <c r="D49" i="10"/>
  <c r="G49" i="10" s="1"/>
  <c r="E49" i="10"/>
  <c r="C50" i="10"/>
  <c r="F50" i="10" s="1"/>
  <c r="D50" i="10"/>
  <c r="G50" i="10" s="1"/>
  <c r="E50" i="10"/>
  <c r="C51" i="10"/>
  <c r="F51" i="10" s="1"/>
  <c r="D51" i="10"/>
  <c r="G51" i="10" s="1"/>
  <c r="E51" i="10"/>
  <c r="C52" i="10"/>
  <c r="F52" i="10" s="1"/>
  <c r="D52" i="10"/>
  <c r="G52" i="10" s="1"/>
  <c r="E52" i="10"/>
  <c r="C53" i="10"/>
  <c r="F53" i="10" s="1"/>
  <c r="D53" i="10"/>
  <c r="G53" i="10" s="1"/>
  <c r="E53" i="10"/>
  <c r="C54" i="10"/>
  <c r="F54" i="10" s="1"/>
  <c r="D54" i="10"/>
  <c r="G54" i="10" s="1"/>
  <c r="E54" i="10"/>
  <c r="C55" i="10"/>
  <c r="F55" i="10" s="1"/>
  <c r="D55" i="10"/>
  <c r="G55" i="10" s="1"/>
  <c r="E55" i="10"/>
  <c r="C56" i="10"/>
  <c r="F56" i="10" s="1"/>
  <c r="D56" i="10"/>
  <c r="G56" i="10" s="1"/>
  <c r="E56" i="10"/>
  <c r="C57" i="10"/>
  <c r="F57" i="10" s="1"/>
  <c r="D57" i="10"/>
  <c r="G57" i="10" s="1"/>
  <c r="E57" i="10"/>
  <c r="C58" i="10"/>
  <c r="F58" i="10" s="1"/>
  <c r="D58" i="10"/>
  <c r="G58" i="10" s="1"/>
  <c r="E58" i="10"/>
  <c r="C59" i="10"/>
  <c r="F59" i="10" s="1"/>
  <c r="D59" i="10"/>
  <c r="G59" i="10" s="1"/>
  <c r="E59" i="10"/>
  <c r="C60" i="10"/>
  <c r="F60" i="10" s="1"/>
  <c r="D60" i="10"/>
  <c r="G60" i="10" s="1"/>
  <c r="E60" i="10"/>
  <c r="C61" i="10"/>
  <c r="F61" i="10" s="1"/>
  <c r="D61" i="10"/>
  <c r="G61" i="10" s="1"/>
  <c r="E61" i="10"/>
  <c r="C62" i="10"/>
  <c r="F62" i="10" s="1"/>
  <c r="D62" i="10"/>
  <c r="G62" i="10" s="1"/>
  <c r="E62" i="10"/>
  <c r="C63" i="10"/>
  <c r="F63" i="10" s="1"/>
  <c r="D63" i="10"/>
  <c r="G63" i="10" s="1"/>
  <c r="E63" i="10"/>
  <c r="C64" i="10"/>
  <c r="D64" i="10"/>
  <c r="G64" i="10" s="1"/>
  <c r="E64" i="10"/>
  <c r="C65" i="10"/>
  <c r="F65" i="10" s="1"/>
  <c r="D65" i="10"/>
  <c r="G65" i="10" s="1"/>
  <c r="E65" i="10"/>
  <c r="C66" i="10"/>
  <c r="F66" i="10" s="1"/>
  <c r="D66" i="10"/>
  <c r="G66" i="10" s="1"/>
  <c r="E66" i="10"/>
  <c r="C67" i="10"/>
  <c r="F67" i="10" s="1"/>
  <c r="D67" i="10"/>
  <c r="G67" i="10" s="1"/>
  <c r="E67" i="10"/>
  <c r="C68" i="10"/>
  <c r="D68" i="10"/>
  <c r="G68" i="10" s="1"/>
  <c r="E68" i="10"/>
  <c r="D4" i="10"/>
  <c r="E4" i="10"/>
  <c r="C4" i="10"/>
  <c r="B4" i="10" l="1"/>
  <c r="H4" i="10" s="1"/>
  <c r="G4" i="10" l="1"/>
  <c r="F4" i="10"/>
  <c r="A32" i="6"/>
  <c r="H5" i="9" l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4" i="9"/>
  <c r="A31" i="6" l="1"/>
  <c r="B4" i="7" l="1"/>
  <c r="H4" i="7"/>
  <c r="H68" i="7"/>
  <c r="G68" i="7"/>
  <c r="F68" i="7"/>
  <c r="H67" i="7"/>
  <c r="G67" i="7"/>
  <c r="F67" i="7"/>
  <c r="H66" i="7"/>
  <c r="G66" i="7"/>
  <c r="F66" i="7"/>
  <c r="H65" i="7"/>
  <c r="G65" i="7"/>
  <c r="F65" i="7"/>
  <c r="H64" i="7"/>
  <c r="G64" i="7"/>
  <c r="F64" i="7"/>
  <c r="H63" i="7"/>
  <c r="G63" i="7"/>
  <c r="F63" i="7"/>
  <c r="H62" i="7"/>
  <c r="G62" i="7"/>
  <c r="F62" i="7"/>
  <c r="H60" i="7"/>
  <c r="G60" i="7"/>
  <c r="F60" i="7"/>
  <c r="H59" i="7"/>
  <c r="G59" i="7"/>
  <c r="F59" i="7"/>
  <c r="H58" i="7"/>
  <c r="G58" i="7"/>
  <c r="F58" i="7"/>
  <c r="H57" i="7"/>
  <c r="G57" i="7"/>
  <c r="F57" i="7"/>
  <c r="H56" i="7"/>
  <c r="G56" i="7"/>
  <c r="F56" i="7"/>
  <c r="H55" i="7"/>
  <c r="G55" i="7"/>
  <c r="F55" i="7"/>
  <c r="H54" i="7"/>
  <c r="G54" i="7"/>
  <c r="F54" i="7"/>
  <c r="H53" i="7"/>
  <c r="G53" i="7"/>
  <c r="F53" i="7"/>
  <c r="H52" i="7"/>
  <c r="G52" i="7"/>
  <c r="F52" i="7"/>
  <c r="H51" i="7"/>
  <c r="G51" i="7"/>
  <c r="F51" i="7"/>
  <c r="H50" i="7"/>
  <c r="G50" i="7"/>
  <c r="F50" i="7"/>
  <c r="H49" i="7"/>
  <c r="G49" i="7"/>
  <c r="F49" i="7"/>
  <c r="H48" i="7"/>
  <c r="G48" i="7"/>
  <c r="F48" i="7"/>
  <c r="H47" i="7"/>
  <c r="G47" i="7"/>
  <c r="F47" i="7"/>
  <c r="H46" i="7"/>
  <c r="G46" i="7"/>
  <c r="F46" i="7"/>
  <c r="H44" i="7"/>
  <c r="G44" i="7"/>
  <c r="F44" i="7"/>
  <c r="H43" i="7"/>
  <c r="G43" i="7"/>
  <c r="F43" i="7"/>
  <c r="H42" i="7"/>
  <c r="G42" i="7"/>
  <c r="F42" i="7"/>
  <c r="H41" i="7"/>
  <c r="G41" i="7"/>
  <c r="F41" i="7"/>
  <c r="H40" i="7"/>
  <c r="G40" i="7"/>
  <c r="F40" i="7"/>
  <c r="H39" i="7"/>
  <c r="G39" i="7"/>
  <c r="F39" i="7"/>
  <c r="H38" i="7"/>
  <c r="G38" i="7"/>
  <c r="F38" i="7"/>
  <c r="H37" i="7"/>
  <c r="G37" i="7"/>
  <c r="F37" i="7"/>
  <c r="H36" i="7"/>
  <c r="G36" i="7"/>
  <c r="F36" i="7"/>
  <c r="H35" i="7"/>
  <c r="G35" i="7"/>
  <c r="F35" i="7"/>
  <c r="H34" i="7"/>
  <c r="G34" i="7"/>
  <c r="F34" i="7"/>
  <c r="H33" i="7"/>
  <c r="G33" i="7"/>
  <c r="F33" i="7"/>
  <c r="H31" i="7"/>
  <c r="G31" i="7"/>
  <c r="F31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F26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H7" i="7"/>
  <c r="G7" i="7"/>
  <c r="F7" i="7"/>
  <c r="H6" i="7"/>
  <c r="G6" i="7"/>
  <c r="F6" i="7"/>
  <c r="H5" i="7"/>
  <c r="G5" i="7"/>
  <c r="F5" i="7"/>
  <c r="F4" i="7"/>
  <c r="G4" i="7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3" i="4"/>
  <c r="H34" i="4"/>
  <c r="H35" i="4"/>
  <c r="H36" i="4"/>
  <c r="H37" i="4"/>
  <c r="H38" i="4"/>
  <c r="H39" i="4"/>
  <c r="H40" i="4"/>
  <c r="H41" i="4"/>
  <c r="H42" i="4"/>
  <c r="H43" i="4"/>
  <c r="H44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2" i="4"/>
  <c r="H63" i="4"/>
  <c r="H64" i="4"/>
  <c r="H65" i="4"/>
  <c r="H66" i="4"/>
  <c r="H67" i="4"/>
  <c r="H68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3" i="4"/>
  <c r="G34" i="4"/>
  <c r="G35" i="4"/>
  <c r="G36" i="4"/>
  <c r="G37" i="4"/>
  <c r="G38" i="4"/>
  <c r="G39" i="4"/>
  <c r="G40" i="4"/>
  <c r="G41" i="4"/>
  <c r="G42" i="4"/>
  <c r="G43" i="4"/>
  <c r="G44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2" i="4"/>
  <c r="G63" i="4"/>
  <c r="G64" i="4"/>
  <c r="G65" i="4"/>
  <c r="G66" i="4"/>
  <c r="G67" i="4"/>
  <c r="G68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2" i="4"/>
  <c r="F63" i="4"/>
  <c r="F64" i="4"/>
  <c r="F65" i="4"/>
  <c r="F66" i="4"/>
  <c r="F67" i="4"/>
  <c r="F68" i="4"/>
  <c r="B4" i="4"/>
  <c r="F4" i="4"/>
  <c r="H4" i="4"/>
  <c r="G4" i="4"/>
</calcChain>
</file>

<file path=xl/sharedStrings.xml><?xml version="1.0" encoding="utf-8"?>
<sst xmlns="http://schemas.openxmlformats.org/spreadsheetml/2006/main" count="529" uniqueCount="121">
  <si>
    <t>Clients Age 20 and Under (EPSDT)</t>
  </si>
  <si>
    <t xml:space="preserve">Clients Age 21 and Over </t>
  </si>
  <si>
    <t xml:space="preserve">Total Clients - All Ages </t>
  </si>
  <si>
    <t>Source for all caseload data provided is the MMIS data warehouse table Client Monthly Reports Data. This table is consistent with</t>
  </si>
  <si>
    <t>the REX01/COLD (MARS) R-474701 report which is the source of official Health Care Policy &amp; Financing (HCPF) caseload numbers.</t>
  </si>
  <si>
    <t>* Data have been suppressed for select counties with smaller populations per HCPF's threshold rule to comply with HIPAA</t>
  </si>
  <si>
    <t>regulations.</t>
  </si>
  <si>
    <t>Colorado Department of Health Care Policy &amp; Financing</t>
  </si>
  <si>
    <t>Data Analysis Section</t>
  </si>
  <si>
    <t>COLORADO</t>
  </si>
  <si>
    <t>Eligibility Types included in this report are: OAP-A (001) OAP-B-SSI (002) AND/AB-SSI (003) AFDC/CWP Adults (004)</t>
  </si>
  <si>
    <t>AFDC/CWP CHILDREN (005) FOSTER CARE (006) BC WOMEN (007) BC CHILDREN (008) NON-CITIZENS (EMERGENCY)</t>
  </si>
  <si>
    <t>(009) QMB ONLY (010) SLMB (011) BCCP-WOMEN BREAST&amp;CERVICAL CAN (020)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</si>
  <si>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</si>
  <si>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</si>
  <si>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</si>
  <si>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</si>
  <si>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</si>
  <si>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</si>
  <si>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</si>
  <si>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</si>
  <si>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</si>
  <si>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</si>
  <si>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</si>
  <si>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</si>
  <si>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</si>
  <si>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</si>
  <si>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</si>
  <si>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</si>
  <si>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</si>
  <si>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</si>
  <si>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</si>
  <si>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</si>
  <si>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</si>
  <si>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</si>
  <si>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</si>
  <si>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</si>
  <si>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</si>
  <si>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</si>
  <si>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</si>
  <si>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</si>
  <si>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</si>
  <si>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</si>
  <si>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</si>
  <si>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</si>
  <si>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</si>
  <si>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</si>
  <si>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</si>
  <si>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</si>
  <si>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</si>
  <si>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</si>
  <si>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</si>
  <si>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</si>
  <si>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</si>
  <si>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</si>
  <si>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</si>
  <si>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</si>
  <si>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</si>
  <si>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</si>
  <si>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</si>
  <si>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</si>
  <si>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</si>
  <si>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</si>
  <si>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</si>
  <si>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</si>
  <si>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</si>
  <si>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</si>
  <si>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</si>
  <si>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</si>
  <si>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</si>
  <si>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</si>
  <si>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</si>
  <si>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</si>
  <si>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</si>
  <si>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</si>
  <si>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</si>
  <si>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</si>
  <si>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Level of Geography:</t>
  </si>
  <si>
    <t>Years Available:</t>
  </si>
  <si>
    <t xml:space="preserve">Source: </t>
  </si>
  <si>
    <t>Notes:</t>
  </si>
  <si>
    <t>Contact:</t>
  </si>
  <si>
    <t>TABLE OF CONTENTS</t>
  </si>
  <si>
    <t>(Click on a link below to go directly to the data of interest)</t>
  </si>
  <si>
    <t>http://www.colorado.gov/cs/Satellite/HCPF/HCPF/1223462090259</t>
  </si>
  <si>
    <t>Colorado Department of Health Care Policy and Financing (HCPF)</t>
  </si>
  <si>
    <t>Data has been suppressed for select counties with smaller populations per HCPF's threshold rule to comply with HIPAA regulations. Therefore, the sum of Medicaid enrollees across counties for a given year do not equal the Colorado-wide estimate indicated.</t>
  </si>
  <si>
    <t>Colorado State Demography Office, Department of Local Affairs</t>
  </si>
  <si>
    <t>http://www.dola.state.co.us/demog_webapps/population_age_gender</t>
  </si>
  <si>
    <t xml:space="preserve">2010 Monthly Average Medicaid Enrollment </t>
  </si>
  <si>
    <t>2010 Total Population</t>
  </si>
  <si>
    <t>2010 Percent of Pop Enrolled in Medicaid</t>
  </si>
  <si>
    <t>2011 Total Population</t>
  </si>
  <si>
    <t>2011 Monthly Average Medicaid Enrollment</t>
  </si>
  <si>
    <t>Table 1. Percent Enrolled in Medicaid by County, Colorado, 2010</t>
  </si>
  <si>
    <t xml:space="preserve">Monthly averages are calculated by taking the 12-month average of Medicaid caseload in each county. Percent enrolled in Medicaid is calculated by dividing the average caseload by the total population. </t>
  </si>
  <si>
    <t>Percent Enrolled in Medicaid</t>
  </si>
  <si>
    <t>Table 2. Percent Enrolled in Medicaid by County, Colorado, 2011</t>
  </si>
  <si>
    <t>State, County</t>
  </si>
  <si>
    <t>2012 Total Population</t>
  </si>
  <si>
    <t>2012 Monthly Average Medicaid Enrollment</t>
  </si>
  <si>
    <t>Table 3. Percent Enrolled in Medicaid by County, Colorado, 2012</t>
  </si>
  <si>
    <t>2012 Monthly Average Percent Enrolled in Medicaid</t>
  </si>
  <si>
    <t>2011 Monthly AveragePercent Enrolled in Medicaid</t>
  </si>
  <si>
    <t>2013 Monthly Average Medicaid Enrollment</t>
  </si>
  <si>
    <t>2013 Monthly Average Percent Enrolled in Medicaid</t>
  </si>
  <si>
    <t>2013 Total Population</t>
  </si>
  <si>
    <t>Table 4. Percent Enrolled in Medicaid by County, Colorado, 2013</t>
  </si>
  <si>
    <t>Tamara Keeney</t>
  </si>
  <si>
    <t>keeneyt@coloradohealthinstitute.org</t>
  </si>
  <si>
    <t>720.382.7088</t>
  </si>
  <si>
    <t>Table 5. Percent Enrolled in Medicaid by County, Colorado, 2014</t>
  </si>
  <si>
    <t>2014 Total Population</t>
  </si>
  <si>
    <t>2014 Monthly Average Medicaid Enrollment</t>
  </si>
  <si>
    <t>2014 Monthly Average Percent Enrolled in Medicaid</t>
  </si>
  <si>
    <t>2015 Total Population</t>
  </si>
  <si>
    <t>2015 Monthly Average Medicaid Enrollment</t>
  </si>
  <si>
    <t>2015 Monthly Average Percent Enrolled in Medicaid</t>
  </si>
  <si>
    <t>2010, 2011, 2012, 2013, 2014, 2015</t>
  </si>
  <si>
    <t>Retrieved June 16, 2016</t>
  </si>
  <si>
    <t>Table 6. Percent Enrolled in Medicaid by County, Colorado,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</si>
</sst>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Ebrima"/>
    </font>
    <font>
      <b/>
      <sz val="10"/>
      <color theme="1"/>
      <name val="Ebrima"/>
    </font>
    <font>
      <i/>
      <sz val="10"/>
      <color theme="1"/>
      <name val="Ebrima"/>
    </font>
    <font>
      <sz val="10"/>
      <color theme="0"/>
      <name val="Ebrima"/>
    </font>
    <font>
      <b/>
      <sz val="10"/>
      <color theme="0"/>
      <name val="Ebrima"/>
    </font>
    <font>
      <sz val="10"/>
      <color theme="1"/>
      <name val="Ebrima"/>
      <family val="2"/>
    </font>
    <font>
      <u/>
      <sz val="10"/>
      <color theme="10"/>
      <name val="Ebri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Ebrima"/>
    </font>
    <font>
      <b/>
      <sz val="11"/>
      <name val="Ebrima"/>
    </font>
    <font>
      <u/>
      <sz val="10"/>
      <color theme="10"/>
      <name val="Ebrima"/>
    </font>
    <font>
      <sz val="10"/>
      <name val="Ebrima"/>
    </font>
    <font>
      <u/>
      <sz val="10"/>
      <color theme="1"/>
      <name val="Ebrima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AD6D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>
      <alignment vertical="top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3" fillId="0" borderId="1" xfId="0" applyFont="1" applyBorder="1"/>
    <xf numFmtId="0" fontId="6" fillId="0" borderId="0" xfId="0" applyFont="1"/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3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vertical="top" wrapText="1"/>
    </xf>
    <xf numFmtId="0" fontId="12" fillId="0" borderId="0" xfId="0" applyFont="1" applyFill="1" applyBorder="1"/>
    <xf numFmtId="0" fontId="13" fillId="0" borderId="0" xfId="0" applyFont="1" applyFill="1" applyBorder="1"/>
    <xf numFmtId="0" fontId="3" fillId="0" borderId="0" xfId="1" applyFont="1" applyAlignment="1">
      <alignment horizontal="left"/>
    </xf>
    <xf numFmtId="0" fontId="14" fillId="0" borderId="0" xfId="4" applyFont="1" applyAlignment="1" applyProtection="1"/>
    <xf numFmtId="0" fontId="14" fillId="0" borderId="0" xfId="2" applyFont="1" applyAlignment="1" applyProtection="1"/>
    <xf numFmtId="0" fontId="15" fillId="0" borderId="0" xfId="2" applyFont="1" applyAlignment="1" applyProtection="1"/>
    <xf numFmtId="0" fontId="16" fillId="0" borderId="0" xfId="1" applyFont="1"/>
    <xf numFmtId="0" fontId="4" fillId="0" borderId="0" xfId="1" applyFont="1"/>
    <xf numFmtId="0" fontId="1" fillId="0" borderId="0" xfId="1" applyFont="1"/>
    <xf numFmtId="0" fontId="3" fillId="0" borderId="1" xfId="1" applyFont="1" applyBorder="1"/>
    <xf numFmtId="1" fontId="3" fillId="0" borderId="1" xfId="1" applyNumberFormat="1" applyFont="1" applyBorder="1"/>
    <xf numFmtId="164" fontId="3" fillId="0" borderId="1" xfId="5" applyNumberFormat="1" applyFont="1" applyBorder="1"/>
    <xf numFmtId="0" fontId="4" fillId="6" borderId="1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65" fontId="1" fillId="0" borderId="0" xfId="6" applyNumberFormat="1" applyFont="1"/>
    <xf numFmtId="165" fontId="3" fillId="0" borderId="0" xfId="6" applyNumberFormat="1" applyFont="1"/>
    <xf numFmtId="165" fontId="4" fillId="6" borderId="1" xfId="6" applyNumberFormat="1" applyFont="1" applyFill="1" applyBorder="1" applyAlignment="1">
      <alignment wrapText="1"/>
    </xf>
    <xf numFmtId="165" fontId="4" fillId="5" borderId="1" xfId="6" applyNumberFormat="1" applyFont="1" applyFill="1" applyBorder="1" applyAlignment="1">
      <alignment wrapText="1"/>
    </xf>
    <xf numFmtId="165" fontId="3" fillId="0" borderId="1" xfId="6" applyNumberFormat="1" applyFont="1" applyBorder="1"/>
    <xf numFmtId="165" fontId="0" fillId="0" borderId="0" xfId="6" applyNumberFormat="1" applyFont="1"/>
    <xf numFmtId="3" fontId="3" fillId="0" borderId="1" xfId="6" applyNumberFormat="1" applyFont="1" applyBorder="1"/>
    <xf numFmtId="0" fontId="11" fillId="0" borderId="0" xfId="4" applyAlignment="1" applyProtection="1"/>
    <xf numFmtId="0" fontId="3" fillId="7" borderId="1" xfId="0" applyFont="1" applyFill="1" applyBorder="1"/>
    <xf numFmtId="165" fontId="3" fillId="7" borderId="1" xfId="6" applyNumberFormat="1" applyFont="1" applyFill="1" applyBorder="1"/>
    <xf numFmtId="3" fontId="3" fillId="7" borderId="1" xfId="6" applyNumberFormat="1" applyFont="1" applyFill="1" applyBorder="1"/>
    <xf numFmtId="164" fontId="3" fillId="7" borderId="1" xfId="5" applyNumberFormat="1" applyFont="1" applyFill="1" applyBorder="1"/>
    <xf numFmtId="165" fontId="0" fillId="0" borderId="1" xfId="6" applyNumberFormat="1" applyFont="1" applyBorder="1"/>
    <xf numFmtId="164" fontId="0" fillId="0" borderId="1" xfId="5" applyNumberFormat="1" applyFont="1" applyBorder="1"/>
    <xf numFmtId="3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3" fontId="5" fillId="0" borderId="1" xfId="0" applyNumberFormat="1" applyFont="1" applyBorder="1"/>
    <xf numFmtId="3" fontId="15" fillId="0" borderId="1" xfId="6" applyNumberFormat="1" applyFont="1" applyBorder="1"/>
    <xf numFmtId="3" fontId="0" fillId="0" borderId="0" xfId="0" applyNumberFormat="1"/>
    <xf numFmtId="164" fontId="0" fillId="0" borderId="0" xfId="0" applyNumberFormat="1"/>
    <xf numFmtId="0" fontId="14" fillId="0" borderId="0" xfId="2" applyFont="1" applyAlignment="1" applyProtection="1">
      <alignment horizontal="left"/>
    </xf>
    <xf numFmtId="0" fontId="14" fillId="0" borderId="0" xfId="4" applyFont="1" applyAlignment="1" applyProtection="1"/>
    <xf numFmtId="0" fontId="14" fillId="0" borderId="0" xfId="4" applyFont="1" applyAlignment="1" applyProtection="1">
      <alignment horizontal="left"/>
    </xf>
    <xf numFmtId="0" fontId="11" fillId="0" borderId="0" xfId="4" applyAlignment="1" applyProtection="1">
      <alignment horizontal="left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165" fontId="7" fillId="3" borderId="1" xfId="6" applyNumberFormat="1" applyFont="1" applyFill="1" applyBorder="1" applyAlignment="1">
      <alignment horizontal="center"/>
    </xf>
  </cellXfs>
  <cellStyles count="8">
    <cellStyle name="Comma" xfId="6" builtinId="3"/>
    <cellStyle name="Hyperlink" xfId="4" builtinId="8"/>
    <cellStyle name="Hyperlink 2" xfId="2"/>
    <cellStyle name="Normal" xfId="0" builtinId="0"/>
    <cellStyle name="Normal 2" xfId="1"/>
    <cellStyle name="Normal 3" xfId="3"/>
    <cellStyle name="Normal 4" xfId="7"/>
    <cellStyle name="Percent" xfId="5" builtinId="5"/>
  </cellStyles>
  <dxfs count="0"/>
  <tableStyles count="0" defaultTableStyle="TableStyleMedium9" defaultPivotStyle="PivotStyleLight16"/>
  <colors>
    <mruColors>
      <color rgb="FFEAD6DD"/>
      <color rgb="FF9BBB59"/>
      <color rgb="FFEAF1DD"/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1866900</xdr:colOff>
      <xdr:row>4</xdr:row>
      <xdr:rowOff>200025</xdr:rowOff>
    </xdr:to>
    <xdr:pic>
      <xdr:nvPicPr>
        <xdr:cNvPr id="2" name="Picture 1" descr="new logo tighte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3076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AL4">
            <v>583116.33333333337</v>
          </cell>
          <cell r="AM4">
            <v>659031.58333333337</v>
          </cell>
          <cell r="AN4">
            <v>1242152.0833333333</v>
          </cell>
        </row>
        <row r="5">
          <cell r="AL5">
            <v>77715.166666666672</v>
          </cell>
          <cell r="AM5">
            <v>62676.083333333336</v>
          </cell>
          <cell r="AN5">
            <v>140391.25</v>
          </cell>
        </row>
        <row r="6">
          <cell r="AL6">
            <v>2978.3333333333335</v>
          </cell>
          <cell r="AM6">
            <v>4117.666666666667</v>
          </cell>
          <cell r="AN6">
            <v>7096</v>
          </cell>
        </row>
        <row r="7">
          <cell r="AL7">
            <v>69016.75</v>
          </cell>
          <cell r="AM7">
            <v>66381.75</v>
          </cell>
          <cell r="AN7">
            <v>137648.5</v>
          </cell>
        </row>
        <row r="8">
          <cell r="AL8">
            <v>1435.75</v>
          </cell>
          <cell r="AM8">
            <v>1810.0833333333333</v>
          </cell>
          <cell r="AN8">
            <v>3245.8333333333335</v>
          </cell>
        </row>
        <row r="9">
          <cell r="AL9">
            <v>495.91666666666669</v>
          </cell>
          <cell r="AM9">
            <v>716</v>
          </cell>
          <cell r="AN9">
            <v>1211.9166666666667</v>
          </cell>
        </row>
        <row r="10">
          <cell r="AL10">
            <v>752.66666666666663</v>
          </cell>
          <cell r="AM10">
            <v>1093.8333333333333</v>
          </cell>
          <cell r="AN10">
            <v>1846.5</v>
          </cell>
        </row>
        <row r="11">
          <cell r="AL11">
            <v>21280.5</v>
          </cell>
          <cell r="AM11">
            <v>28259.166666666668</v>
          </cell>
          <cell r="AN11">
            <v>49539.666666666664</v>
          </cell>
        </row>
        <row r="12">
          <cell r="AL12">
            <v>3280</v>
          </cell>
          <cell r="AM12">
            <v>3724.25</v>
          </cell>
          <cell r="AN12">
            <v>7004.25</v>
          </cell>
        </row>
        <row r="13">
          <cell r="AL13">
            <v>1415.1666666666667</v>
          </cell>
          <cell r="AM13">
            <v>2464.4166666666665</v>
          </cell>
          <cell r="AN13">
            <v>3879.8333333333335</v>
          </cell>
        </row>
        <row r="14">
          <cell r="AL14">
            <v>207.25</v>
          </cell>
          <cell r="AM14">
            <v>230.75</v>
          </cell>
          <cell r="AN14">
            <v>438</v>
          </cell>
        </row>
        <row r="15">
          <cell r="AL15">
            <v>578.41666666666663</v>
          </cell>
          <cell r="AM15">
            <v>1089.5</v>
          </cell>
          <cell r="AN15">
            <v>1667.9166666666667</v>
          </cell>
        </row>
        <row r="16">
          <cell r="AL16">
            <v>1502.6666666666667</v>
          </cell>
          <cell r="AM16">
            <v>1957.8333333333333</v>
          </cell>
          <cell r="AN16">
            <v>3460.5</v>
          </cell>
        </row>
        <row r="17">
          <cell r="AL17">
            <v>658.16666666666663</v>
          </cell>
          <cell r="AM17">
            <v>1263.1666666666667</v>
          </cell>
          <cell r="AN17">
            <v>1921.3333333333333</v>
          </cell>
        </row>
        <row r="18">
          <cell r="AL18">
            <v>578.33333333333337</v>
          </cell>
          <cell r="AM18">
            <v>848.58333333333337</v>
          </cell>
          <cell r="AN18">
            <v>1426.9166666666667</v>
          </cell>
        </row>
        <row r="19">
          <cell r="AL19">
            <v>339.08333333333331</v>
          </cell>
          <cell r="AM19">
            <v>541.66666666666663</v>
          </cell>
          <cell r="AN19">
            <v>880.5</v>
          </cell>
        </row>
        <row r="20">
          <cell r="AL20">
            <v>4015.25</v>
          </cell>
          <cell r="AM20">
            <v>5274.166666666667</v>
          </cell>
          <cell r="AN20">
            <v>9312.1666666666661</v>
          </cell>
        </row>
        <row r="21">
          <cell r="AL21">
            <v>88577.75</v>
          </cell>
          <cell r="AM21">
            <v>111116.41666666667</v>
          </cell>
          <cell r="AN21">
            <v>199694.16666666666</v>
          </cell>
        </row>
        <row r="22">
          <cell r="AL22">
            <v>219.91666666666666</v>
          </cell>
          <cell r="AM22">
            <v>313.91666666666669</v>
          </cell>
          <cell r="AN22">
            <v>533.83333333333337</v>
          </cell>
        </row>
        <row r="23">
          <cell r="AL23">
            <v>11774.583333333334</v>
          </cell>
          <cell r="AM23">
            <v>12720.75</v>
          </cell>
          <cell r="AN23">
            <v>24495.333333333332</v>
          </cell>
        </row>
        <row r="24">
          <cell r="AL24">
            <v>4277</v>
          </cell>
          <cell r="AM24">
            <v>3007</v>
          </cell>
          <cell r="AN24">
            <v>7284</v>
          </cell>
        </row>
        <row r="25">
          <cell r="AL25">
            <v>76036.5</v>
          </cell>
          <cell r="AM25">
            <v>88099</v>
          </cell>
          <cell r="AN25">
            <v>164052.16666666666</v>
          </cell>
        </row>
        <row r="26">
          <cell r="AL26">
            <v>1414.5</v>
          </cell>
          <cell r="AM26">
            <v>1540.4166666666667</v>
          </cell>
          <cell r="AN26">
            <v>2954.9166666666665</v>
          </cell>
        </row>
        <row r="27">
          <cell r="AL27">
            <v>4990.416666666667</v>
          </cell>
          <cell r="AM27">
            <v>7719.416666666667</v>
          </cell>
          <cell r="AN27">
            <v>12709.833333333334</v>
          </cell>
        </row>
        <row r="28">
          <cell r="AL28">
            <v>7484.333333333333</v>
          </cell>
          <cell r="AM28">
            <v>6225.583333333333</v>
          </cell>
          <cell r="AN28">
            <v>13709.083333333334</v>
          </cell>
        </row>
        <row r="29">
          <cell r="AL29">
            <v>369.25</v>
          </cell>
          <cell r="AM29">
            <v>678.5</v>
          </cell>
          <cell r="AN29">
            <v>1047.75</v>
          </cell>
        </row>
        <row r="30">
          <cell r="AL30">
            <v>959.91666666666663</v>
          </cell>
          <cell r="AM30">
            <v>1281.5833333333333</v>
          </cell>
          <cell r="AN30">
            <v>2241.5</v>
          </cell>
        </row>
        <row r="31">
          <cell r="AL31">
            <v>1181.6666666666667</v>
          </cell>
          <cell r="AM31">
            <v>1952.1666666666667</v>
          </cell>
          <cell r="AN31">
            <v>3133.8333333333335</v>
          </cell>
        </row>
        <row r="32">
          <cell r="AL32">
            <v>0</v>
          </cell>
          <cell r="AM32">
            <v>0</v>
          </cell>
          <cell r="AN32">
            <v>158.33333333333334</v>
          </cell>
        </row>
        <row r="33">
          <cell r="AL33">
            <v>927.83333333333337</v>
          </cell>
          <cell r="AM33">
            <v>1772.1666666666667</v>
          </cell>
          <cell r="AN33">
            <v>2700</v>
          </cell>
        </row>
        <row r="34">
          <cell r="AL34">
            <v>135.41666666666666</v>
          </cell>
          <cell r="AM34">
            <v>183.08333333333334</v>
          </cell>
          <cell r="AN34">
            <v>318.5</v>
          </cell>
        </row>
        <row r="35">
          <cell r="AL35">
            <v>41094.75</v>
          </cell>
          <cell r="AM35">
            <v>53995.333333333336</v>
          </cell>
          <cell r="AN35">
            <v>95090.083333333328</v>
          </cell>
        </row>
        <row r="36">
          <cell r="AL36">
            <v>156.08333333333334</v>
          </cell>
          <cell r="AM36">
            <v>231.25</v>
          </cell>
          <cell r="AN36">
            <v>387.33333333333331</v>
          </cell>
        </row>
        <row r="37">
          <cell r="AL37">
            <v>1029.9166666666667</v>
          </cell>
          <cell r="AM37">
            <v>907.33333333333337</v>
          </cell>
          <cell r="AN37">
            <v>1937.25</v>
          </cell>
        </row>
        <row r="38">
          <cell r="AL38">
            <v>4483.166666666667</v>
          </cell>
          <cell r="AM38">
            <v>6138.333333333333</v>
          </cell>
          <cell r="AN38">
            <v>10621.5</v>
          </cell>
        </row>
        <row r="39">
          <cell r="AL39">
            <v>1005</v>
          </cell>
          <cell r="AM39">
            <v>929.66666666666663</v>
          </cell>
          <cell r="AN39">
            <v>1934.6666666666667</v>
          </cell>
        </row>
        <row r="40">
          <cell r="AL40">
            <v>26630</v>
          </cell>
          <cell r="AM40">
            <v>35168</v>
          </cell>
          <cell r="AN40">
            <v>61798</v>
          </cell>
        </row>
        <row r="41">
          <cell r="AL41">
            <v>2003.75</v>
          </cell>
          <cell r="AM41">
            <v>3214.5833333333335</v>
          </cell>
          <cell r="AN41">
            <v>5218.333333333333</v>
          </cell>
        </row>
        <row r="42">
          <cell r="AL42">
            <v>591.08333333333337</v>
          </cell>
          <cell r="AM42">
            <v>705.5</v>
          </cell>
          <cell r="AN42">
            <v>1296.5833333333333</v>
          </cell>
        </row>
        <row r="43">
          <cell r="AL43">
            <v>2214.5833333333335</v>
          </cell>
          <cell r="AM43">
            <v>2611.0833333333335</v>
          </cell>
          <cell r="AN43">
            <v>4825.666666666667</v>
          </cell>
        </row>
        <row r="44">
          <cell r="AL44">
            <v>19357.583333333332</v>
          </cell>
          <cell r="AM44">
            <v>22983.916666666668</v>
          </cell>
          <cell r="AN44">
            <v>42341.5</v>
          </cell>
        </row>
        <row r="45">
          <cell r="AL45">
            <v>0</v>
          </cell>
          <cell r="AM45">
            <v>0</v>
          </cell>
          <cell r="AN45">
            <v>150.25</v>
          </cell>
        </row>
        <row r="46">
          <cell r="AL46">
            <v>1761</v>
          </cell>
          <cell r="AM46">
            <v>1940.9166666666667</v>
          </cell>
          <cell r="AN46">
            <v>3701.9166666666665</v>
          </cell>
        </row>
        <row r="47">
          <cell r="AL47">
            <v>3951.0833333333335</v>
          </cell>
          <cell r="AM47">
            <v>4846.666666666667</v>
          </cell>
          <cell r="AN47">
            <v>8797.75</v>
          </cell>
        </row>
        <row r="48">
          <cell r="AL48">
            <v>5937.583333333333</v>
          </cell>
          <cell r="AM48">
            <v>6472.083333333333</v>
          </cell>
          <cell r="AN48">
            <v>12409.666666666666</v>
          </cell>
        </row>
        <row r="49">
          <cell r="AL49">
            <v>4451.166666666667</v>
          </cell>
          <cell r="AM49">
            <v>3826.0833333333335</v>
          </cell>
          <cell r="AN49">
            <v>8277.25</v>
          </cell>
        </row>
        <row r="50">
          <cell r="AL50">
            <v>3351.6666666666665</v>
          </cell>
          <cell r="AM50">
            <v>4371.5</v>
          </cell>
          <cell r="AN50">
            <v>7723.166666666667</v>
          </cell>
        </row>
        <row r="51">
          <cell r="AL51">
            <v>313.5</v>
          </cell>
          <cell r="AM51">
            <v>507.66666666666669</v>
          </cell>
          <cell r="AN51">
            <v>821.16666666666663</v>
          </cell>
        </row>
        <row r="52">
          <cell r="AL52">
            <v>1120.0833333333333</v>
          </cell>
          <cell r="AM52">
            <v>1883.25</v>
          </cell>
          <cell r="AN52">
            <v>3003.3333333333335</v>
          </cell>
        </row>
        <row r="53">
          <cell r="AL53">
            <v>542</v>
          </cell>
          <cell r="AM53">
            <v>511.33333333333331</v>
          </cell>
          <cell r="AN53">
            <v>1053.3333333333333</v>
          </cell>
        </row>
        <row r="54">
          <cell r="AL54">
            <v>466.5</v>
          </cell>
          <cell r="AM54">
            <v>1047.0833333333333</v>
          </cell>
          <cell r="AN54">
            <v>1513.5833333333333</v>
          </cell>
        </row>
        <row r="55">
          <cell r="AL55">
            <v>2392.3333333333335</v>
          </cell>
          <cell r="AM55">
            <v>2654</v>
          </cell>
          <cell r="AN55">
            <v>5046.333333333333</v>
          </cell>
        </row>
        <row r="56">
          <cell r="AL56">
            <v>27173.25</v>
          </cell>
          <cell r="AM56">
            <v>37273.5</v>
          </cell>
          <cell r="AN56">
            <v>64446.75</v>
          </cell>
        </row>
        <row r="57">
          <cell r="AL57">
            <v>598.33333333333337</v>
          </cell>
          <cell r="AM57">
            <v>617.41666666666663</v>
          </cell>
          <cell r="AN57">
            <v>1215.75</v>
          </cell>
        </row>
        <row r="58">
          <cell r="AL58">
            <v>2081.5</v>
          </cell>
          <cell r="AM58">
            <v>2741.9166666666665</v>
          </cell>
          <cell r="AN58">
            <v>4823.416666666667</v>
          </cell>
        </row>
        <row r="59">
          <cell r="AL59">
            <v>1511.5833333333333</v>
          </cell>
          <cell r="AM59">
            <v>2304.0833333333335</v>
          </cell>
          <cell r="AN59">
            <v>3815.6666666666665</v>
          </cell>
        </row>
        <row r="60">
          <cell r="AL60">
            <v>1114.5833333333333</v>
          </cell>
          <cell r="AM60">
            <v>1618.25</v>
          </cell>
          <cell r="AN60">
            <v>2732.8333333333335</v>
          </cell>
        </row>
        <row r="61">
          <cell r="AL61">
            <v>0</v>
          </cell>
          <cell r="AM61">
            <v>0</v>
          </cell>
          <cell r="AN61">
            <v>181.25</v>
          </cell>
        </row>
        <row r="62">
          <cell r="AL62">
            <v>530.16666666666663</v>
          </cell>
          <cell r="AM62">
            <v>770.91666666666663</v>
          </cell>
          <cell r="AN62">
            <v>1301.0833333333333</v>
          </cell>
        </row>
        <row r="63">
          <cell r="AL63">
            <v>324.41666666666669</v>
          </cell>
          <cell r="AM63">
            <v>384.08333333333331</v>
          </cell>
          <cell r="AN63">
            <v>708.5</v>
          </cell>
        </row>
        <row r="64">
          <cell r="AL64">
            <v>1872.4166666666667</v>
          </cell>
          <cell r="AM64">
            <v>2219.75</v>
          </cell>
          <cell r="AN64">
            <v>4092.1666666666665</v>
          </cell>
        </row>
        <row r="65">
          <cell r="AL65">
            <v>2105.4166666666665</v>
          </cell>
          <cell r="AM65">
            <v>2982.9166666666665</v>
          </cell>
          <cell r="AN65">
            <v>5088.333333333333</v>
          </cell>
        </row>
        <row r="66">
          <cell r="AL66">
            <v>496.58333333333331</v>
          </cell>
          <cell r="AM66">
            <v>574.25</v>
          </cell>
          <cell r="AN66">
            <v>1070.8333333333333</v>
          </cell>
        </row>
        <row r="67">
          <cell r="AL67">
            <v>36305.666666666664</v>
          </cell>
          <cell r="AM67">
            <v>31958</v>
          </cell>
          <cell r="AN67">
            <v>68263.666666666672</v>
          </cell>
        </row>
        <row r="68">
          <cell r="AL68">
            <v>1338.5</v>
          </cell>
          <cell r="AM68">
            <v>1212.75</v>
          </cell>
          <cell r="AN68">
            <v>2551.25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la.state.co.us/demog_webapps/population_age_gender" TargetMode="External"/><Relationship Id="rId2" Type="http://schemas.openxmlformats.org/officeDocument/2006/relationships/hyperlink" Target="http://www.colorado.gov/cs/Satellite/HCPF/HCPF/1223462090259" TargetMode="External"/><Relationship Id="rId1" Type="http://schemas.openxmlformats.org/officeDocument/2006/relationships/hyperlink" Target="mailto:keeneyt@coloradohealthinstitute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33"/>
  <sheetViews>
    <sheetView showGridLines="0" workbookViewId="0">
      <selection activeCell="D22" sqref="D22"/>
    </sheetView>
  </sheetViews>
  <sheetFormatPr defaultRowHeight="16.5" x14ac:dyDescent="0.4"/>
  <cols>
    <col min="1" max="1" width="19.140625" style="8" customWidth="1"/>
    <col min="2" max="2" width="68.28515625" style="8" customWidth="1"/>
    <col min="3" max="16384" width="9.140625" style="8"/>
  </cols>
  <sheetData>
    <row r="7" spans="1:2" x14ac:dyDescent="0.4">
      <c r="A7" s="18" t="s">
        <v>96</v>
      </c>
    </row>
    <row r="8" spans="1:2" x14ac:dyDescent="0.4">
      <c r="A8" s="8" t="s">
        <v>77</v>
      </c>
      <c r="B8" s="8" t="s">
        <v>98</v>
      </c>
    </row>
    <row r="9" spans="1:2" x14ac:dyDescent="0.4">
      <c r="A9" s="8" t="s">
        <v>78</v>
      </c>
      <c r="B9" s="13" t="s">
        <v>118</v>
      </c>
    </row>
    <row r="11" spans="1:2" x14ac:dyDescent="0.4">
      <c r="A11" s="8" t="s">
        <v>79</v>
      </c>
      <c r="B11" s="8" t="s">
        <v>85</v>
      </c>
    </row>
    <row r="12" spans="1:2" x14ac:dyDescent="0.4">
      <c r="B12" s="14" t="s">
        <v>84</v>
      </c>
    </row>
    <row r="13" spans="1:2" x14ac:dyDescent="0.4">
      <c r="B13" s="8" t="s">
        <v>119</v>
      </c>
    </row>
    <row r="15" spans="1:2" x14ac:dyDescent="0.4">
      <c r="B15" s="1" t="s">
        <v>87</v>
      </c>
    </row>
    <row r="16" spans="1:2" x14ac:dyDescent="0.4">
      <c r="B16" s="15" t="s">
        <v>88</v>
      </c>
    </row>
    <row r="17" spans="1:2" x14ac:dyDescent="0.4">
      <c r="B17" s="1" t="s">
        <v>119</v>
      </c>
    </row>
    <row r="18" spans="1:2" x14ac:dyDescent="0.4">
      <c r="B18" s="1"/>
    </row>
    <row r="19" spans="1:2" ht="69.75" customHeight="1" x14ac:dyDescent="0.4">
      <c r="A19" s="9" t="s">
        <v>80</v>
      </c>
      <c r="B19" s="10" t="s">
        <v>86</v>
      </c>
    </row>
    <row r="20" spans="1:2" ht="58.5" customHeight="1" x14ac:dyDescent="0.4">
      <c r="A20" s="9"/>
      <c r="B20" s="10" t="s">
        <v>95</v>
      </c>
    </row>
    <row r="21" spans="1:2" x14ac:dyDescent="0.4">
      <c r="B21" s="25"/>
    </row>
    <row r="22" spans="1:2" x14ac:dyDescent="0.4">
      <c r="A22" s="8" t="s">
        <v>81</v>
      </c>
      <c r="B22" s="16" t="s">
        <v>108</v>
      </c>
    </row>
    <row r="23" spans="1:2" x14ac:dyDescent="0.4">
      <c r="B23" s="33" t="s">
        <v>109</v>
      </c>
    </row>
    <row r="24" spans="1:2" x14ac:dyDescent="0.4">
      <c r="B24" s="16" t="s">
        <v>110</v>
      </c>
    </row>
    <row r="26" spans="1:2" x14ac:dyDescent="0.4">
      <c r="A26" s="17" t="s">
        <v>82</v>
      </c>
    </row>
    <row r="27" spans="1:2" x14ac:dyDescent="0.4">
      <c r="A27" s="8" t="s">
        <v>83</v>
      </c>
    </row>
    <row r="28" spans="1:2" x14ac:dyDescent="0.4">
      <c r="A28" s="48" t="s">
        <v>94</v>
      </c>
      <c r="B28" s="48"/>
    </row>
    <row r="29" spans="1:2" x14ac:dyDescent="0.4">
      <c r="A29" s="49" t="s">
        <v>97</v>
      </c>
      <c r="B29" s="49"/>
    </row>
    <row r="30" spans="1:2" x14ac:dyDescent="0.4">
      <c r="A30" s="49" t="s">
        <v>101</v>
      </c>
      <c r="B30" s="49"/>
    </row>
    <row r="31" spans="1:2" x14ac:dyDescent="0.4">
      <c r="A31" s="50" t="str">
        <f>'2013'!A1</f>
        <v>Table 4. Percent Enrolled in Medicaid by County, Colorado, 2013</v>
      </c>
      <c r="B31" s="50"/>
    </row>
    <row r="32" spans="1:2" x14ac:dyDescent="0.4">
      <c r="A32" s="47" t="str">
        <f>'2014'!A1</f>
        <v>Table 5. Percent Enrolled in Medicaid by County, Colorado, 2014</v>
      </c>
      <c r="B32" s="47"/>
    </row>
    <row r="33" spans="1:2" x14ac:dyDescent="0.4">
      <c r="A33" s="50" t="s">
        <v>120</v>
      </c>
      <c r="B33" s="50"/>
    </row>
  </sheetData>
  <mergeCells count="6">
    <mergeCell ref="A33:B33"/>
    <mergeCell ref="A28:B28"/>
    <mergeCell ref="A29:B29"/>
    <mergeCell ref="A30:B30"/>
    <mergeCell ref="A31:B31"/>
    <mergeCell ref="A32:B32"/>
  </mergeCells>
  <hyperlinks>
    <hyperlink ref="B23" r:id="rId1"/>
    <hyperlink ref="A28:B28" location="'2010'!A1" display="Table 1. Percent Enrolled in Medicaid by County, Colorado, 2010"/>
    <hyperlink ref="B12" r:id="rId2"/>
    <hyperlink ref="B16" r:id="rId3"/>
    <hyperlink ref="A29:B29" location="'2011'!A1" display="Table 3. Percent Enrolled in Medicaid by County, Colorado, 2011"/>
    <hyperlink ref="A31:B31" location="'2013'!A1" display="'2013'!A1"/>
    <hyperlink ref="A33:B33" location="'2015'!A1" display="Table 6. Percent Enrolled in Medicaid by County, Colorado, 2015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/>
  </sheetViews>
  <sheetFormatPr defaultRowHeight="17.25" x14ac:dyDescent="0.4"/>
  <cols>
    <col min="1" max="1" width="24.7109375" style="1" customWidth="1"/>
    <col min="2" max="2" width="15.85546875" style="19" customWidth="1"/>
    <col min="3" max="3" width="20.140625" style="1" customWidth="1"/>
    <col min="4" max="4" width="20.5703125" customWidth="1"/>
    <col min="5" max="5" width="21.140625" style="1" customWidth="1"/>
    <col min="6" max="6" width="18.28515625" style="1" customWidth="1"/>
    <col min="7" max="7" width="18.28515625" customWidth="1"/>
    <col min="8" max="8" width="18" style="1" customWidth="1"/>
    <col min="9" max="16384" width="9.140625" style="1"/>
  </cols>
  <sheetData>
    <row r="1" spans="1:8" ht="20.25" x14ac:dyDescent="0.5">
      <c r="A1" s="12" t="s">
        <v>94</v>
      </c>
    </row>
    <row r="2" spans="1:8" s="5" customFormat="1" x14ac:dyDescent="0.4">
      <c r="B2" s="19"/>
      <c r="C2" s="51" t="s">
        <v>89</v>
      </c>
      <c r="D2" s="52"/>
      <c r="E2" s="53"/>
      <c r="F2" s="54" t="s">
        <v>91</v>
      </c>
      <c r="G2" s="55"/>
      <c r="H2" s="56"/>
    </row>
    <row r="3" spans="1:8" s="2" customFormat="1" ht="35.25" customHeight="1" x14ac:dyDescent="0.4">
      <c r="B3" s="23" t="s">
        <v>90</v>
      </c>
      <c r="C3" s="6" t="s">
        <v>0</v>
      </c>
      <c r="D3" s="6" t="s">
        <v>1</v>
      </c>
      <c r="E3" s="6" t="s">
        <v>2</v>
      </c>
      <c r="F3" s="7" t="s">
        <v>0</v>
      </c>
      <c r="G3" s="7" t="s">
        <v>1</v>
      </c>
      <c r="H3" s="7" t="s">
        <v>2</v>
      </c>
    </row>
    <row r="4" spans="1:8" ht="16.5" x14ac:dyDescent="0.4">
      <c r="A4" s="3" t="s">
        <v>9</v>
      </c>
      <c r="B4" s="20">
        <v>5050870</v>
      </c>
      <c r="C4" s="21">
        <v>325644.25</v>
      </c>
      <c r="D4" s="21">
        <v>202439.08333333334</v>
      </c>
      <c r="E4" s="21">
        <v>528083.33333333337</v>
      </c>
      <c r="F4" s="22">
        <v>6.4472902688051767E-2</v>
      </c>
      <c r="G4" s="22">
        <v>4.0080042316142241E-2</v>
      </c>
      <c r="H4" s="22">
        <v>0.104552945004194</v>
      </c>
    </row>
    <row r="5" spans="1:8" ht="16.5" x14ac:dyDescent="0.4">
      <c r="A5" s="4" t="s">
        <v>13</v>
      </c>
      <c r="B5" s="20">
        <v>443715</v>
      </c>
      <c r="C5" s="21">
        <v>41361.916666666664</v>
      </c>
      <c r="D5" s="21">
        <v>18944</v>
      </c>
      <c r="E5" s="21">
        <v>60305.916666666664</v>
      </c>
      <c r="F5" s="22">
        <v>9.3217305402491832E-2</v>
      </c>
      <c r="G5" s="22">
        <v>4.2694071645087497E-2</v>
      </c>
      <c r="H5" s="22">
        <v>0.13591137704757933</v>
      </c>
    </row>
    <row r="6" spans="1:8" ht="16.5" x14ac:dyDescent="0.4">
      <c r="A6" s="4" t="s">
        <v>14</v>
      </c>
      <c r="B6" s="20">
        <v>15499</v>
      </c>
      <c r="C6" s="21">
        <v>1976.25</v>
      </c>
      <c r="D6" s="21">
        <v>1644.1666666666667</v>
      </c>
      <c r="E6" s="21">
        <v>3620.4166666666665</v>
      </c>
      <c r="F6" s="22">
        <v>0.12750822633718303</v>
      </c>
      <c r="G6" s="22">
        <v>0.10608211282448331</v>
      </c>
      <c r="H6" s="22">
        <v>0.23359033916166633</v>
      </c>
    </row>
    <row r="7" spans="1:8" ht="16.5" x14ac:dyDescent="0.4">
      <c r="A7" s="4" t="s">
        <v>15</v>
      </c>
      <c r="B7" s="20">
        <v>575021</v>
      </c>
      <c r="C7" s="21">
        <v>36722.083333333336</v>
      </c>
      <c r="D7" s="21">
        <v>19876</v>
      </c>
      <c r="E7" s="21">
        <v>56598.083333333336</v>
      </c>
      <c r="F7" s="22">
        <v>6.3862160396460893E-2</v>
      </c>
      <c r="G7" s="22">
        <v>3.4565694122475524E-2</v>
      </c>
      <c r="H7" s="22">
        <v>9.8427854518936417E-2</v>
      </c>
    </row>
    <row r="8" spans="1:8" ht="16.5" x14ac:dyDescent="0.4">
      <c r="A8" s="4" t="s">
        <v>16</v>
      </c>
      <c r="B8" s="20">
        <v>12063</v>
      </c>
      <c r="C8" s="21">
        <v>776.5</v>
      </c>
      <c r="D8" s="21">
        <v>447.33333333333331</v>
      </c>
      <c r="E8" s="21">
        <v>1223.8333333333333</v>
      </c>
      <c r="F8" s="22">
        <v>6.4370388792174424E-2</v>
      </c>
      <c r="G8" s="22">
        <v>3.7083091547155209E-2</v>
      </c>
      <c r="H8" s="22">
        <v>0.10145348033932962</v>
      </c>
    </row>
    <row r="9" spans="1:8" ht="16.5" x14ac:dyDescent="0.4">
      <c r="A9" s="4" t="s">
        <v>17</v>
      </c>
      <c r="B9" s="20">
        <v>3795</v>
      </c>
      <c r="C9" s="21">
        <v>293</v>
      </c>
      <c r="D9" s="21">
        <v>329.83333333333331</v>
      </c>
      <c r="E9" s="21">
        <v>622.83333333333337</v>
      </c>
      <c r="F9" s="22">
        <v>7.7206851119894601E-2</v>
      </c>
      <c r="G9" s="22">
        <v>8.6912604303908653E-2</v>
      </c>
      <c r="H9" s="22">
        <v>0.16411945542380327</v>
      </c>
    </row>
    <row r="10" spans="1:8" ht="16.5" x14ac:dyDescent="0.4">
      <c r="A10" s="4" t="s">
        <v>18</v>
      </c>
      <c r="B10" s="20">
        <v>6510</v>
      </c>
      <c r="C10" s="21">
        <v>530.83333333333337</v>
      </c>
      <c r="D10" s="21">
        <v>494.91666666666669</v>
      </c>
      <c r="E10" s="21">
        <v>1025.75</v>
      </c>
      <c r="F10" s="22">
        <v>8.1541218637992838E-2</v>
      </c>
      <c r="G10" s="22">
        <v>7.6024065540194571E-2</v>
      </c>
      <c r="H10" s="22">
        <v>0.15756528417818741</v>
      </c>
    </row>
    <row r="11" spans="1:8" ht="16.5" x14ac:dyDescent="0.4">
      <c r="A11" s="4" t="s">
        <v>19</v>
      </c>
      <c r="B11" s="20">
        <v>295487</v>
      </c>
      <c r="C11" s="21">
        <v>12009.916666666666</v>
      </c>
      <c r="D11" s="21">
        <v>7745.25</v>
      </c>
      <c r="E11" s="21">
        <v>19755.166666666668</v>
      </c>
      <c r="F11" s="22">
        <v>4.0644484077697718E-2</v>
      </c>
      <c r="G11" s="22">
        <v>2.6211813040844436E-2</v>
      </c>
      <c r="H11" s="22">
        <v>6.6856297118542157E-2</v>
      </c>
    </row>
    <row r="12" spans="1:8" ht="16.5" x14ac:dyDescent="0.4">
      <c r="A12" s="4" t="s">
        <v>20</v>
      </c>
      <c r="B12" s="20">
        <v>56134</v>
      </c>
      <c r="C12" s="21">
        <v>1550</v>
      </c>
      <c r="D12" s="21">
        <v>1099</v>
      </c>
      <c r="E12" s="21">
        <v>2649</v>
      </c>
      <c r="F12" s="22">
        <v>2.7612498663911356E-2</v>
      </c>
      <c r="G12" s="22">
        <v>1.9578152278476504E-2</v>
      </c>
      <c r="H12" s="22">
        <v>4.7190650942387856E-2</v>
      </c>
    </row>
    <row r="13" spans="1:8" ht="16.5" x14ac:dyDescent="0.4">
      <c r="A13" s="4" t="s">
        <v>21</v>
      </c>
      <c r="B13" s="20">
        <v>17809</v>
      </c>
      <c r="C13" s="21">
        <v>738.25</v>
      </c>
      <c r="D13" s="21">
        <v>677.5</v>
      </c>
      <c r="E13" s="21">
        <v>1415.75</v>
      </c>
      <c r="F13" s="22">
        <v>4.1453759335167609E-2</v>
      </c>
      <c r="G13" s="22">
        <v>3.8042562749171768E-2</v>
      </c>
      <c r="H13" s="22">
        <v>7.9496322084339377E-2</v>
      </c>
    </row>
    <row r="14" spans="1:8" ht="16.5" x14ac:dyDescent="0.4">
      <c r="A14" s="4" t="s">
        <v>22</v>
      </c>
      <c r="B14" s="20">
        <v>1831</v>
      </c>
      <c r="C14" s="21"/>
      <c r="D14" s="21"/>
      <c r="E14" s="21">
        <v>171.83333333333334</v>
      </c>
      <c r="F14" s="22"/>
      <c r="G14" s="22"/>
      <c r="H14" s="22">
        <v>9.38467139996359E-2</v>
      </c>
    </row>
    <row r="15" spans="1:8" ht="16.5" x14ac:dyDescent="0.4">
      <c r="A15" s="4" t="s">
        <v>23</v>
      </c>
      <c r="B15" s="20">
        <v>9113</v>
      </c>
      <c r="C15" s="21">
        <v>320</v>
      </c>
      <c r="D15" s="21">
        <v>271</v>
      </c>
      <c r="E15" s="21">
        <v>591</v>
      </c>
      <c r="F15" s="22">
        <v>3.5114671348622846E-2</v>
      </c>
      <c r="G15" s="22">
        <v>2.9737737298364972E-2</v>
      </c>
      <c r="H15" s="22">
        <v>6.4852408646987825E-2</v>
      </c>
    </row>
    <row r="16" spans="1:8" ht="16.5" x14ac:dyDescent="0.4">
      <c r="A16" s="4" t="s">
        <v>24</v>
      </c>
      <c r="B16" s="20">
        <v>8287</v>
      </c>
      <c r="C16" s="21">
        <v>993.41666666666663</v>
      </c>
      <c r="D16" s="21">
        <v>963.08333333333337</v>
      </c>
      <c r="E16" s="21">
        <v>1956.5</v>
      </c>
      <c r="F16" s="22">
        <v>0.11987651341458509</v>
      </c>
      <c r="G16" s="22">
        <v>0.11621616185994128</v>
      </c>
      <c r="H16" s="22">
        <v>0.23609267527452638</v>
      </c>
    </row>
    <row r="17" spans="1:8" ht="16.5" x14ac:dyDescent="0.4">
      <c r="A17" s="4" t="s">
        <v>25</v>
      </c>
      <c r="B17" s="20">
        <v>3529</v>
      </c>
      <c r="C17" s="21">
        <v>401.75</v>
      </c>
      <c r="D17" s="21">
        <v>540.33333333333337</v>
      </c>
      <c r="E17" s="21">
        <v>942.08333333333337</v>
      </c>
      <c r="F17" s="22">
        <v>0.11384244828563332</v>
      </c>
      <c r="G17" s="22">
        <v>0.15311230754699159</v>
      </c>
      <c r="H17" s="22">
        <v>0.2669547558326249</v>
      </c>
    </row>
    <row r="18" spans="1:8" ht="16.5" x14ac:dyDescent="0.4">
      <c r="A18" s="4" t="s">
        <v>26</v>
      </c>
      <c r="B18" s="20">
        <v>5838</v>
      </c>
      <c r="C18" s="21">
        <v>395.08333333333331</v>
      </c>
      <c r="D18" s="21">
        <v>414.16666666666669</v>
      </c>
      <c r="E18" s="21">
        <v>809.25</v>
      </c>
      <c r="F18" s="22">
        <v>6.7674431883064975E-2</v>
      </c>
      <c r="G18" s="22">
        <v>7.0943245403677066E-2</v>
      </c>
      <c r="H18" s="22">
        <v>0.13861767728674204</v>
      </c>
    </row>
    <row r="19" spans="1:8" ht="16.5" x14ac:dyDescent="0.4">
      <c r="A19" s="4" t="s">
        <v>27</v>
      </c>
      <c r="B19" s="20">
        <v>4270</v>
      </c>
      <c r="C19" s="21">
        <v>248.66666666666666</v>
      </c>
      <c r="D19" s="21">
        <v>184.41666666666666</v>
      </c>
      <c r="E19" s="21">
        <v>433.08333333333331</v>
      </c>
      <c r="F19" s="22">
        <v>5.8235753317720532E-2</v>
      </c>
      <c r="G19" s="22">
        <v>4.3188914910226382E-2</v>
      </c>
      <c r="H19" s="22">
        <v>0.10142466822794691</v>
      </c>
    </row>
    <row r="20" spans="1:8" ht="16.5" x14ac:dyDescent="0.4">
      <c r="A20" s="4" t="s">
        <v>28</v>
      </c>
      <c r="B20" s="20">
        <v>30885</v>
      </c>
      <c r="C20" s="21">
        <v>2143.5833333333335</v>
      </c>
      <c r="D20" s="21">
        <v>1850.8333333333333</v>
      </c>
      <c r="E20" s="21">
        <v>3994.4166666666665</v>
      </c>
      <c r="F20" s="22">
        <v>6.9405320813771529E-2</v>
      </c>
      <c r="G20" s="22">
        <v>5.9926609465220437E-2</v>
      </c>
      <c r="H20" s="22">
        <v>0.12933193027899195</v>
      </c>
    </row>
    <row r="21" spans="1:8" ht="16.5" x14ac:dyDescent="0.4">
      <c r="A21" s="4" t="s">
        <v>29</v>
      </c>
      <c r="B21" s="20">
        <v>605723</v>
      </c>
      <c r="C21" s="21">
        <v>56674.416666666664</v>
      </c>
      <c r="D21" s="21">
        <v>35932.916666666664</v>
      </c>
      <c r="E21" s="21">
        <v>92607.333333333328</v>
      </c>
      <c r="F21" s="22">
        <v>9.3564907831907754E-2</v>
      </c>
      <c r="G21" s="22">
        <v>5.9322358019534775E-2</v>
      </c>
      <c r="H21" s="22">
        <v>0.15288726585144255</v>
      </c>
    </row>
    <row r="22" spans="1:8" ht="16.5" x14ac:dyDescent="0.4">
      <c r="A22" s="4" t="s">
        <v>30</v>
      </c>
      <c r="B22" s="20">
        <v>2063</v>
      </c>
      <c r="C22" s="21">
        <v>10.666666666666666</v>
      </c>
      <c r="D22" s="21">
        <v>8.5833333333333339</v>
      </c>
      <c r="E22" s="21">
        <v>205.75</v>
      </c>
      <c r="F22" s="22">
        <v>5.1704637259654225E-3</v>
      </c>
      <c r="G22" s="22">
        <v>4.160607529487801E-3</v>
      </c>
      <c r="H22" s="22">
        <v>9.9733397964129902E-2</v>
      </c>
    </row>
    <row r="23" spans="1:8" ht="16.5" x14ac:dyDescent="0.4">
      <c r="A23" s="4" t="s">
        <v>31</v>
      </c>
      <c r="B23" s="20">
        <v>287152</v>
      </c>
      <c r="C23" s="21">
        <v>4892</v>
      </c>
      <c r="D23" s="21">
        <v>2946.6666666666665</v>
      </c>
      <c r="E23" s="21">
        <v>7838.666666666667</v>
      </c>
      <c r="F23" s="22">
        <v>1.7036273471889452E-2</v>
      </c>
      <c r="G23" s="22">
        <v>1.0261696476662766E-2</v>
      </c>
      <c r="H23" s="22">
        <v>2.7297969948552221E-2</v>
      </c>
    </row>
    <row r="24" spans="1:8" ht="16.5" x14ac:dyDescent="0.4">
      <c r="A24" s="4" t="s">
        <v>32</v>
      </c>
      <c r="B24" s="20">
        <v>52126</v>
      </c>
      <c r="C24" s="21">
        <v>2237.75</v>
      </c>
      <c r="D24" s="21">
        <v>524.08333333333337</v>
      </c>
      <c r="E24" s="21">
        <v>2761.8333333333335</v>
      </c>
      <c r="F24" s="22">
        <v>4.2929632045428386E-2</v>
      </c>
      <c r="G24" s="22">
        <v>1.0054163629154997E-2</v>
      </c>
      <c r="H24" s="22">
        <v>5.2983795674583382E-2</v>
      </c>
    </row>
    <row r="25" spans="1:8" ht="16.5" x14ac:dyDescent="0.4">
      <c r="A25" s="4" t="s">
        <v>33</v>
      </c>
      <c r="B25" s="20">
        <v>627095</v>
      </c>
      <c r="C25" s="21">
        <v>39223.75</v>
      </c>
      <c r="D25" s="21">
        <v>23310.25</v>
      </c>
      <c r="E25" s="21">
        <v>62534</v>
      </c>
      <c r="F25" s="22">
        <v>6.2548337971120804E-2</v>
      </c>
      <c r="G25" s="22">
        <v>3.7171800125977719E-2</v>
      </c>
      <c r="H25" s="22">
        <v>9.9720138097098523E-2</v>
      </c>
    </row>
    <row r="26" spans="1:8" ht="16.5" x14ac:dyDescent="0.4">
      <c r="A26" s="4" t="s">
        <v>34</v>
      </c>
      <c r="B26" s="20">
        <v>23137</v>
      </c>
      <c r="C26" s="21">
        <v>760.41666666666663</v>
      </c>
      <c r="D26" s="21">
        <v>410.83333333333331</v>
      </c>
      <c r="E26" s="21">
        <v>1171.25</v>
      </c>
      <c r="F26" s="22">
        <v>3.2865828182852858E-2</v>
      </c>
      <c r="G26" s="22">
        <v>1.7756551555228997E-2</v>
      </c>
      <c r="H26" s="22">
        <v>5.0622379738081862E-2</v>
      </c>
    </row>
    <row r="27" spans="1:8" ht="16.5" x14ac:dyDescent="0.4">
      <c r="A27" s="4" t="s">
        <v>35</v>
      </c>
      <c r="B27" s="20">
        <v>46838</v>
      </c>
      <c r="C27" s="21">
        <v>3115.25</v>
      </c>
      <c r="D27" s="21">
        <v>2979.5</v>
      </c>
      <c r="E27" s="21">
        <v>6094.75</v>
      </c>
      <c r="F27" s="22">
        <v>6.6511166147145487E-2</v>
      </c>
      <c r="G27" s="22">
        <v>6.3612878432042358E-2</v>
      </c>
      <c r="H27" s="22">
        <v>0.13012404457918783</v>
      </c>
    </row>
    <row r="28" spans="1:8" ht="16.5" x14ac:dyDescent="0.4">
      <c r="A28" s="4" t="s">
        <v>36</v>
      </c>
      <c r="B28" s="20">
        <v>56139</v>
      </c>
      <c r="C28" s="21">
        <v>3774.5</v>
      </c>
      <c r="D28" s="21">
        <v>1678.0833333333333</v>
      </c>
      <c r="E28" s="21">
        <v>5452.583333333333</v>
      </c>
      <c r="F28" s="22">
        <v>6.7234899089759353E-2</v>
      </c>
      <c r="G28" s="22">
        <v>2.9891578641111052E-2</v>
      </c>
      <c r="H28" s="22">
        <v>9.7126477730870395E-2</v>
      </c>
    </row>
    <row r="29" spans="1:8" ht="16.5" x14ac:dyDescent="0.4">
      <c r="A29" s="4" t="s">
        <v>37</v>
      </c>
      <c r="B29" s="20">
        <v>5478</v>
      </c>
      <c r="C29" s="21">
        <v>173.16666666666666</v>
      </c>
      <c r="D29" s="21">
        <v>142.83333333333334</v>
      </c>
      <c r="E29" s="21">
        <v>316</v>
      </c>
      <c r="F29" s="22">
        <v>3.1611293659486429E-2</v>
      </c>
      <c r="G29" s="22">
        <v>2.6073992941462822E-2</v>
      </c>
      <c r="H29" s="22">
        <v>5.7685286600949251E-2</v>
      </c>
    </row>
    <row r="30" spans="1:8" ht="16.5" x14ac:dyDescent="0.4">
      <c r="A30" s="4" t="s">
        <v>38</v>
      </c>
      <c r="B30" s="20">
        <v>14796</v>
      </c>
      <c r="C30" s="21">
        <v>476.58333333333331</v>
      </c>
      <c r="D30" s="21">
        <v>242.91666666666666</v>
      </c>
      <c r="E30" s="21">
        <v>719.5</v>
      </c>
      <c r="F30" s="22">
        <v>3.2210282058213933E-2</v>
      </c>
      <c r="G30" s="22">
        <v>1.6417725511399476E-2</v>
      </c>
      <c r="H30" s="22">
        <v>4.8628007569613406E-2</v>
      </c>
    </row>
    <row r="31" spans="1:8" ht="16.5" x14ac:dyDescent="0.4">
      <c r="A31" s="4" t="s">
        <v>39</v>
      </c>
      <c r="B31" s="20">
        <v>15311</v>
      </c>
      <c r="C31" s="21">
        <v>556</v>
      </c>
      <c r="D31" s="21">
        <v>362.58333333333331</v>
      </c>
      <c r="E31" s="21">
        <v>918.58333333333337</v>
      </c>
      <c r="F31" s="22">
        <v>3.6313761348050422E-2</v>
      </c>
      <c r="G31" s="22">
        <v>2.3681231358718132E-2</v>
      </c>
      <c r="H31" s="22">
        <v>5.9994992706768557E-2</v>
      </c>
    </row>
    <row r="32" spans="1:8" ht="16.5" x14ac:dyDescent="0.4">
      <c r="A32" s="4" t="s">
        <v>40</v>
      </c>
      <c r="B32" s="20">
        <v>847</v>
      </c>
      <c r="C32" s="21"/>
      <c r="D32" s="21"/>
      <c r="E32" s="21"/>
      <c r="F32" s="22"/>
      <c r="G32" s="22"/>
      <c r="H32" s="22"/>
    </row>
    <row r="33" spans="1:8" ht="16.5" x14ac:dyDescent="0.4">
      <c r="A33" s="4" t="s">
        <v>41</v>
      </c>
      <c r="B33" s="20">
        <v>6667</v>
      </c>
      <c r="C33" s="21">
        <v>692.5</v>
      </c>
      <c r="D33" s="21">
        <v>820.66666666666663</v>
      </c>
      <c r="E33" s="21">
        <v>1513.1666666666667</v>
      </c>
      <c r="F33" s="22">
        <v>0.10386980650967452</v>
      </c>
      <c r="G33" s="22">
        <v>0.12309384530773461</v>
      </c>
      <c r="H33" s="22">
        <v>0.22696365181740913</v>
      </c>
    </row>
    <row r="34" spans="1:8" ht="16.5" x14ac:dyDescent="0.4">
      <c r="A34" s="4" t="s">
        <v>42</v>
      </c>
      <c r="B34" s="20">
        <v>1389</v>
      </c>
      <c r="C34" s="21"/>
      <c r="D34" s="21"/>
      <c r="E34" s="21">
        <v>121.08333333333333</v>
      </c>
      <c r="F34" s="22"/>
      <c r="G34" s="22"/>
      <c r="H34" s="22">
        <v>8.7173026157907368E-2</v>
      </c>
    </row>
    <row r="35" spans="1:8" ht="16.5" x14ac:dyDescent="0.4">
      <c r="A35" s="4" t="s">
        <v>43</v>
      </c>
      <c r="B35" s="20">
        <v>535534</v>
      </c>
      <c r="C35" s="21">
        <v>21496</v>
      </c>
      <c r="D35" s="21">
        <v>15820.5</v>
      </c>
      <c r="E35" s="21">
        <v>37316.5</v>
      </c>
      <c r="F35" s="22">
        <v>4.0139374904301126E-2</v>
      </c>
      <c r="G35" s="22">
        <v>2.9541541713504652E-2</v>
      </c>
      <c r="H35" s="22">
        <v>6.9680916617805774E-2</v>
      </c>
    </row>
    <row r="36" spans="1:8" ht="16.5" x14ac:dyDescent="0.4">
      <c r="A36" s="4" t="s">
        <v>44</v>
      </c>
      <c r="B36" s="20">
        <v>1397</v>
      </c>
      <c r="C36" s="21">
        <v>8.5</v>
      </c>
      <c r="D36" s="21">
        <v>8.4166666666666661</v>
      </c>
      <c r="E36" s="21">
        <v>181.08333333333334</v>
      </c>
      <c r="F36" s="22">
        <v>6.0844667143879743E-3</v>
      </c>
      <c r="G36" s="22">
        <v>6.0248150799331896E-3</v>
      </c>
      <c r="H36" s="22">
        <v>0.12962300167024576</v>
      </c>
    </row>
    <row r="37" spans="1:8" ht="16.5" x14ac:dyDescent="0.4">
      <c r="A37" s="4" t="s">
        <v>45</v>
      </c>
      <c r="B37" s="20">
        <v>8275</v>
      </c>
      <c r="C37" s="21">
        <v>552.75</v>
      </c>
      <c r="D37" s="21">
        <v>380.83333333333331</v>
      </c>
      <c r="E37" s="21">
        <v>933.58333333333337</v>
      </c>
      <c r="F37" s="22">
        <v>6.6797583081570994E-2</v>
      </c>
      <c r="G37" s="22">
        <v>4.602215508559919E-2</v>
      </c>
      <c r="H37" s="22">
        <v>0.1128197381671702</v>
      </c>
    </row>
    <row r="38" spans="1:8" ht="16.5" x14ac:dyDescent="0.4">
      <c r="A38" s="4" t="s">
        <v>46</v>
      </c>
      <c r="B38" s="20">
        <v>46683</v>
      </c>
      <c r="C38" s="21">
        <v>2328.0833333333335</v>
      </c>
      <c r="D38" s="21">
        <v>1613.6666666666667</v>
      </c>
      <c r="E38" s="21">
        <v>3941.75</v>
      </c>
      <c r="F38" s="22">
        <v>4.9870045484080576E-2</v>
      </c>
      <c r="G38" s="22">
        <v>3.4566473162964392E-2</v>
      </c>
      <c r="H38" s="22">
        <v>8.4436518647044961E-2</v>
      </c>
    </row>
    <row r="39" spans="1:8" ht="16.5" x14ac:dyDescent="0.4">
      <c r="A39" s="4" t="s">
        <v>47</v>
      </c>
      <c r="B39" s="20">
        <v>12035</v>
      </c>
      <c r="C39" s="21">
        <v>684.5</v>
      </c>
      <c r="D39" s="21">
        <v>242.41666666666666</v>
      </c>
      <c r="E39" s="21">
        <v>926.91666666666663</v>
      </c>
      <c r="F39" s="22">
        <v>5.6875778977980886E-2</v>
      </c>
      <c r="G39" s="22">
        <v>2.0142639523611686E-2</v>
      </c>
      <c r="H39" s="22">
        <v>7.7018418501592578E-2</v>
      </c>
    </row>
    <row r="40" spans="1:8" ht="16.5" x14ac:dyDescent="0.4">
      <c r="A40" s="4" t="s">
        <v>48</v>
      </c>
      <c r="B40" s="20">
        <v>300638</v>
      </c>
      <c r="C40" s="21">
        <v>14285.583333333334</v>
      </c>
      <c r="D40" s="21">
        <v>9887.4166666666661</v>
      </c>
      <c r="E40" s="21">
        <v>24173</v>
      </c>
      <c r="F40" s="22">
        <v>4.7517557106331647E-2</v>
      </c>
      <c r="G40" s="22">
        <v>3.2888113500843759E-2</v>
      </c>
      <c r="H40" s="22">
        <v>8.0405670607175406E-2</v>
      </c>
    </row>
    <row r="41" spans="1:8" ht="16.5" x14ac:dyDescent="0.4">
      <c r="A41" s="4" t="s">
        <v>49</v>
      </c>
      <c r="B41" s="20">
        <v>15422</v>
      </c>
      <c r="C41" s="21">
        <v>1390.25</v>
      </c>
      <c r="D41" s="21">
        <v>1481.5833333333333</v>
      </c>
      <c r="E41" s="21">
        <v>2871.8333333333335</v>
      </c>
      <c r="F41" s="22">
        <v>9.0147192322655945E-2</v>
      </c>
      <c r="G41" s="22">
        <v>9.606946785976743E-2</v>
      </c>
      <c r="H41" s="22">
        <v>0.18621666018242339</v>
      </c>
    </row>
    <row r="42" spans="1:8" ht="16.5" x14ac:dyDescent="0.4">
      <c r="A42" s="4" t="s">
        <v>50</v>
      </c>
      <c r="B42" s="20">
        <v>5473</v>
      </c>
      <c r="C42" s="21">
        <v>381.16666666666669</v>
      </c>
      <c r="D42" s="21">
        <v>257.83333333333331</v>
      </c>
      <c r="E42" s="21">
        <v>639</v>
      </c>
      <c r="F42" s="22">
        <v>6.9644923564163477E-2</v>
      </c>
      <c r="G42" s="22">
        <v>4.7110055423594616E-2</v>
      </c>
      <c r="H42" s="22">
        <v>0.11675497898775808</v>
      </c>
    </row>
    <row r="43" spans="1:8" ht="16.5" x14ac:dyDescent="0.4">
      <c r="A43" s="4" t="s">
        <v>51</v>
      </c>
      <c r="B43" s="20">
        <v>22305</v>
      </c>
      <c r="C43" s="21">
        <v>1371.0833333333333</v>
      </c>
      <c r="D43" s="21">
        <v>1169.75</v>
      </c>
      <c r="E43" s="21">
        <v>2540.8333333333335</v>
      </c>
      <c r="F43" s="22">
        <v>6.1469775087797947E-2</v>
      </c>
      <c r="G43" s="22">
        <v>5.2443398341179108E-2</v>
      </c>
      <c r="H43" s="22">
        <v>0.11391317342897707</v>
      </c>
    </row>
    <row r="44" spans="1:8" ht="16.5" x14ac:dyDescent="0.4">
      <c r="A44" s="4" t="s">
        <v>52</v>
      </c>
      <c r="B44" s="20">
        <v>146582</v>
      </c>
      <c r="C44" s="21">
        <v>10681.416666666666</v>
      </c>
      <c r="D44" s="21">
        <v>7577.583333333333</v>
      </c>
      <c r="E44" s="21">
        <v>18259</v>
      </c>
      <c r="F44" s="22">
        <v>7.2869906718878621E-2</v>
      </c>
      <c r="G44" s="22">
        <v>5.1695183128442325E-2</v>
      </c>
      <c r="H44" s="22">
        <v>0.12456508984732095</v>
      </c>
    </row>
    <row r="45" spans="1:8" ht="16.5" x14ac:dyDescent="0.4">
      <c r="A45" s="4" t="s">
        <v>53</v>
      </c>
      <c r="B45" s="20">
        <v>709</v>
      </c>
      <c r="C45" s="21"/>
      <c r="D45" s="21"/>
      <c r="E45" s="21"/>
      <c r="F45" s="22"/>
      <c r="G45" s="22"/>
      <c r="H45" s="22"/>
    </row>
    <row r="46" spans="1:8" ht="16.5" x14ac:dyDescent="0.4">
      <c r="A46" s="4" t="s">
        <v>54</v>
      </c>
      <c r="B46" s="20">
        <v>13817</v>
      </c>
      <c r="C46" s="21">
        <v>1050.3333333333333</v>
      </c>
      <c r="D46" s="21">
        <v>610.83333333333337</v>
      </c>
      <c r="E46" s="21">
        <v>1661.1666666666667</v>
      </c>
      <c r="F46" s="22">
        <v>7.6017466406118062E-2</v>
      </c>
      <c r="G46" s="22">
        <v>4.4208824877566284E-2</v>
      </c>
      <c r="H46" s="22">
        <v>0.12022629128368435</v>
      </c>
    </row>
    <row r="47" spans="1:8" ht="16.5" x14ac:dyDescent="0.4">
      <c r="A47" s="4" t="s">
        <v>55</v>
      </c>
      <c r="B47" s="20">
        <v>25540</v>
      </c>
      <c r="C47" s="21">
        <v>2342.4166666666665</v>
      </c>
      <c r="D47" s="21">
        <v>1615</v>
      </c>
      <c r="E47" s="21">
        <v>3957.4166666666665</v>
      </c>
      <c r="F47" s="22">
        <v>9.1715609501435647E-2</v>
      </c>
      <c r="G47" s="22">
        <v>6.323414252153485E-2</v>
      </c>
      <c r="H47" s="22">
        <v>0.15494975202297051</v>
      </c>
    </row>
    <row r="48" spans="1:8" ht="16.5" x14ac:dyDescent="0.4">
      <c r="A48" s="4" t="s">
        <v>56</v>
      </c>
      <c r="B48" s="20">
        <v>41183</v>
      </c>
      <c r="C48" s="21">
        <v>3603.5</v>
      </c>
      <c r="D48" s="21">
        <v>2426.6666666666665</v>
      </c>
      <c r="E48" s="21">
        <v>6030.166666666667</v>
      </c>
      <c r="F48" s="22">
        <v>8.7499696476701555E-2</v>
      </c>
      <c r="G48" s="22">
        <v>5.8923989672113895E-2</v>
      </c>
      <c r="H48" s="22">
        <v>0.14642368614881546</v>
      </c>
    </row>
    <row r="49" spans="1:8" ht="16.5" x14ac:dyDescent="0.4">
      <c r="A49" s="4" t="s">
        <v>57</v>
      </c>
      <c r="B49" s="20">
        <v>28193</v>
      </c>
      <c r="C49" s="21">
        <v>2607.8333333333335</v>
      </c>
      <c r="D49" s="21">
        <v>1529.3333333333333</v>
      </c>
      <c r="E49" s="21">
        <v>4137.166666666667</v>
      </c>
      <c r="F49" s="22">
        <v>9.2499320162215209E-2</v>
      </c>
      <c r="G49" s="22">
        <v>5.4245143593563409E-2</v>
      </c>
      <c r="H49" s="22">
        <v>0.14674446375577863</v>
      </c>
    </row>
    <row r="50" spans="1:8" ht="16.5" x14ac:dyDescent="0.4">
      <c r="A50" s="4" t="s">
        <v>58</v>
      </c>
      <c r="B50" s="20">
        <v>18855</v>
      </c>
      <c r="C50" s="21">
        <v>2208.4166666666665</v>
      </c>
      <c r="D50" s="21">
        <v>2034.5833333333333</v>
      </c>
      <c r="E50" s="21">
        <v>4243</v>
      </c>
      <c r="F50" s="22">
        <v>0.11712631485901175</v>
      </c>
      <c r="G50" s="22">
        <v>0.10790683284716697</v>
      </c>
      <c r="H50" s="22">
        <v>0.22503314770617874</v>
      </c>
    </row>
    <row r="51" spans="1:8" ht="16.5" x14ac:dyDescent="0.4">
      <c r="A51" s="4" t="s">
        <v>59</v>
      </c>
      <c r="B51" s="20">
        <v>4455</v>
      </c>
      <c r="C51" s="21">
        <v>39</v>
      </c>
      <c r="D51" s="21">
        <v>27.75</v>
      </c>
      <c r="E51" s="21">
        <v>230.66666666666666</v>
      </c>
      <c r="F51" s="22">
        <v>8.7542087542087539E-3</v>
      </c>
      <c r="G51" s="22">
        <v>6.2289562289562289E-3</v>
      </c>
      <c r="H51" s="22">
        <v>5.1777029554807327E-2</v>
      </c>
    </row>
    <row r="52" spans="1:8" ht="16.5" x14ac:dyDescent="0.4">
      <c r="A52" s="4" t="s">
        <v>60</v>
      </c>
      <c r="B52" s="20">
        <v>16262</v>
      </c>
      <c r="C52" s="21">
        <v>559.5</v>
      </c>
      <c r="D52" s="21">
        <v>373.33333333333331</v>
      </c>
      <c r="E52" s="21">
        <v>932.83333333333337</v>
      </c>
      <c r="F52" s="22">
        <v>3.4405362194072073E-2</v>
      </c>
      <c r="G52" s="22">
        <v>2.2957405813143112E-2</v>
      </c>
      <c r="H52" s="22">
        <v>5.7362768007215188E-2</v>
      </c>
    </row>
    <row r="53" spans="1:8" ht="16.5" x14ac:dyDescent="0.4">
      <c r="A53" s="4" t="s">
        <v>61</v>
      </c>
      <c r="B53" s="20">
        <v>4472</v>
      </c>
      <c r="C53" s="21">
        <v>292.91666666666669</v>
      </c>
      <c r="D53" s="21">
        <v>222.41666666666666</v>
      </c>
      <c r="E53" s="21">
        <v>515.33333333333337</v>
      </c>
      <c r="F53" s="22">
        <v>6.5500149075730471E-2</v>
      </c>
      <c r="G53" s="22">
        <v>4.9735390578413835E-2</v>
      </c>
      <c r="H53" s="22">
        <v>0.11523553965414432</v>
      </c>
    </row>
    <row r="54" spans="1:8" ht="16.5" x14ac:dyDescent="0.4">
      <c r="A54" s="4" t="s">
        <v>62</v>
      </c>
      <c r="B54" s="20">
        <v>17163</v>
      </c>
      <c r="C54" s="21"/>
      <c r="D54" s="21"/>
      <c r="E54" s="21">
        <v>259</v>
      </c>
      <c r="F54" s="22"/>
      <c r="G54" s="22"/>
      <c r="H54" s="22">
        <v>1.5090601876128882E-2</v>
      </c>
    </row>
    <row r="55" spans="1:8" ht="16.5" x14ac:dyDescent="0.4">
      <c r="A55" s="4" t="s">
        <v>63</v>
      </c>
      <c r="B55" s="20">
        <v>12546</v>
      </c>
      <c r="C55" s="21">
        <v>1641.5833333333333</v>
      </c>
      <c r="D55" s="21">
        <v>1096.3333333333333</v>
      </c>
      <c r="E55" s="21">
        <v>2737.9166666666665</v>
      </c>
      <c r="F55" s="22">
        <v>0.1308451564907806</v>
      </c>
      <c r="G55" s="22">
        <v>8.7385089537169877E-2</v>
      </c>
      <c r="H55" s="22">
        <v>0.21823024602795046</v>
      </c>
    </row>
    <row r="56" spans="1:8" ht="16.5" x14ac:dyDescent="0.4">
      <c r="A56" s="4" t="s">
        <v>64</v>
      </c>
      <c r="B56" s="20">
        <v>159477</v>
      </c>
      <c r="C56" s="21">
        <v>17409.583333333332</v>
      </c>
      <c r="D56" s="21">
        <v>14077.916666666666</v>
      </c>
      <c r="E56" s="21">
        <v>31487.5</v>
      </c>
      <c r="F56" s="22">
        <v>0.10916673459704743</v>
      </c>
      <c r="G56" s="22">
        <v>8.8275529804715827E-2</v>
      </c>
      <c r="H56" s="22">
        <v>0.19744226440176327</v>
      </c>
    </row>
    <row r="57" spans="1:8" ht="16.5" x14ac:dyDescent="0.4">
      <c r="A57" s="4" t="s">
        <v>65</v>
      </c>
      <c r="B57" s="20">
        <v>6620</v>
      </c>
      <c r="C57" s="21">
        <v>367</v>
      </c>
      <c r="D57" s="21">
        <v>248.75</v>
      </c>
      <c r="E57" s="21">
        <v>615.75</v>
      </c>
      <c r="F57" s="22">
        <v>5.5438066465256799E-2</v>
      </c>
      <c r="G57" s="22">
        <v>3.7575528700906344E-2</v>
      </c>
      <c r="H57" s="22">
        <v>9.3013595166163143E-2</v>
      </c>
    </row>
    <row r="58" spans="1:8" ht="16.5" x14ac:dyDescent="0.4">
      <c r="A58" s="4" t="s">
        <v>66</v>
      </c>
      <c r="B58" s="20">
        <v>12011</v>
      </c>
      <c r="C58" s="21">
        <v>1437.4166666666667</v>
      </c>
      <c r="D58" s="21">
        <v>1185.9166666666667</v>
      </c>
      <c r="E58" s="21">
        <v>2623.3333333333335</v>
      </c>
      <c r="F58" s="22">
        <v>0.11967502012044515</v>
      </c>
      <c r="G58" s="22">
        <v>9.873588099797409E-2</v>
      </c>
      <c r="H58" s="22">
        <v>0.21841090111841924</v>
      </c>
    </row>
    <row r="59" spans="1:8" ht="16.5" x14ac:dyDescent="0.4">
      <c r="A59" s="4" t="s">
        <v>67</v>
      </c>
      <c r="B59" s="20">
        <v>23448</v>
      </c>
      <c r="C59" s="21">
        <v>678</v>
      </c>
      <c r="D59" s="21">
        <v>374.83333333333331</v>
      </c>
      <c r="E59" s="21">
        <v>1052.8333333333333</v>
      </c>
      <c r="F59" s="22">
        <v>2.8915046059365405E-2</v>
      </c>
      <c r="G59" s="22">
        <v>1.5985727283066076E-2</v>
      </c>
      <c r="H59" s="22">
        <v>4.4900773342431477E-2</v>
      </c>
    </row>
    <row r="60" spans="1:8" ht="16.5" x14ac:dyDescent="0.4">
      <c r="A60" s="4" t="s">
        <v>68</v>
      </c>
      <c r="B60" s="20">
        <v>6137</v>
      </c>
      <c r="C60" s="21">
        <v>633.33333333333337</v>
      </c>
      <c r="D60" s="21">
        <v>481.5</v>
      </c>
      <c r="E60" s="21">
        <v>1114.8333333333333</v>
      </c>
      <c r="F60" s="22">
        <v>0.10319917440660475</v>
      </c>
      <c r="G60" s="22">
        <v>7.845853022649503E-2</v>
      </c>
      <c r="H60" s="22">
        <v>0.18165770463309977</v>
      </c>
    </row>
    <row r="61" spans="1:8" ht="16.5" x14ac:dyDescent="0.4">
      <c r="A61" s="4" t="s">
        <v>69</v>
      </c>
      <c r="B61" s="20">
        <v>710</v>
      </c>
      <c r="C61" s="21"/>
      <c r="D61" s="21"/>
      <c r="E61" s="21"/>
      <c r="F61" s="22"/>
      <c r="G61" s="22"/>
      <c r="H61" s="22"/>
    </row>
    <row r="62" spans="1:8" ht="16.5" x14ac:dyDescent="0.4">
      <c r="A62" s="4" t="s">
        <v>70</v>
      </c>
      <c r="B62" s="20">
        <v>7357</v>
      </c>
      <c r="C62" s="21">
        <v>172.75</v>
      </c>
      <c r="D62" s="21">
        <v>81.333333333333329</v>
      </c>
      <c r="E62" s="21">
        <v>355.33333333333331</v>
      </c>
      <c r="F62" s="22">
        <v>2.3481038466766344E-2</v>
      </c>
      <c r="G62" s="22">
        <v>1.1055230845906393E-2</v>
      </c>
      <c r="H62" s="22">
        <v>4.8298672466132023E-2</v>
      </c>
    </row>
    <row r="63" spans="1:8" ht="16.5" x14ac:dyDescent="0.4">
      <c r="A63" s="4" t="s">
        <v>71</v>
      </c>
      <c r="B63" s="20">
        <v>2372</v>
      </c>
      <c r="C63" s="21">
        <v>144.41666666666666</v>
      </c>
      <c r="D63" s="21">
        <v>164.41666666666666</v>
      </c>
      <c r="E63" s="21">
        <v>308.83333333333331</v>
      </c>
      <c r="F63" s="22">
        <v>6.088392355255761E-2</v>
      </c>
      <c r="G63" s="22">
        <v>6.9315626756604826E-2</v>
      </c>
      <c r="H63" s="22">
        <v>0.13019955030916244</v>
      </c>
    </row>
    <row r="64" spans="1:8" ht="16.5" x14ac:dyDescent="0.4">
      <c r="A64" s="4" t="s">
        <v>72</v>
      </c>
      <c r="B64" s="20">
        <v>28082</v>
      </c>
      <c r="C64" s="21">
        <v>872.41666666666663</v>
      </c>
      <c r="D64" s="21">
        <v>288</v>
      </c>
      <c r="E64" s="21">
        <v>1160.4166666666667</v>
      </c>
      <c r="F64" s="22">
        <v>3.1066756878664861E-2</v>
      </c>
      <c r="G64" s="22">
        <v>1.0255679794886403E-2</v>
      </c>
      <c r="H64" s="22">
        <v>4.1322436673551267E-2</v>
      </c>
    </row>
    <row r="65" spans="1:8" ht="16.5" x14ac:dyDescent="0.4">
      <c r="A65" s="4" t="s">
        <v>73</v>
      </c>
      <c r="B65" s="20">
        <v>23455</v>
      </c>
      <c r="C65" s="21">
        <v>1102.8333333333333</v>
      </c>
      <c r="D65" s="21">
        <v>765.91666666666663</v>
      </c>
      <c r="E65" s="21">
        <v>1868.75</v>
      </c>
      <c r="F65" s="22">
        <v>4.7019114616641794E-2</v>
      </c>
      <c r="G65" s="22">
        <v>3.2654728913522349E-2</v>
      </c>
      <c r="H65" s="22">
        <v>7.9673843530164143E-2</v>
      </c>
    </row>
    <row r="66" spans="1:8" ht="16.5" x14ac:dyDescent="0.4">
      <c r="A66" s="4" t="s">
        <v>74</v>
      </c>
      <c r="B66" s="20">
        <v>4802</v>
      </c>
      <c r="C66" s="21">
        <v>290.16666666666669</v>
      </c>
      <c r="D66" s="21">
        <v>192.33333333333334</v>
      </c>
      <c r="E66" s="21">
        <v>482.5</v>
      </c>
      <c r="F66" s="22">
        <v>6.0426211300846876E-2</v>
      </c>
      <c r="G66" s="22">
        <v>4.0052755796196028E-2</v>
      </c>
      <c r="H66" s="22">
        <v>0.1004789670970429</v>
      </c>
    </row>
    <row r="67" spans="1:8" ht="16.5" x14ac:dyDescent="0.4">
      <c r="A67" s="4" t="s">
        <v>75</v>
      </c>
      <c r="B67" s="20">
        <v>254271</v>
      </c>
      <c r="C67" s="21">
        <v>20387.083333333332</v>
      </c>
      <c r="D67" s="21">
        <v>10247.916666666666</v>
      </c>
      <c r="E67" s="21">
        <v>30635</v>
      </c>
      <c r="F67" s="22">
        <v>8.0178562767021538E-2</v>
      </c>
      <c r="G67" s="22">
        <v>4.0303128027445782E-2</v>
      </c>
      <c r="H67" s="22">
        <v>0.12048169079446731</v>
      </c>
    </row>
    <row r="68" spans="1:8" ht="16.5" x14ac:dyDescent="0.4">
      <c r="A68" s="4" t="s">
        <v>76</v>
      </c>
      <c r="B68" s="20">
        <v>10042</v>
      </c>
      <c r="C68" s="21">
        <v>791.91666666666663</v>
      </c>
      <c r="D68" s="21">
        <v>575</v>
      </c>
      <c r="E68" s="21">
        <v>1366.9166666666667</v>
      </c>
      <c r="F68" s="22">
        <v>7.8860452765053435E-2</v>
      </c>
      <c r="G68" s="22">
        <v>5.7259510057757416E-2</v>
      </c>
      <c r="H68" s="22">
        <v>0.13611996282281086</v>
      </c>
    </row>
    <row r="73" spans="1:8" x14ac:dyDescent="0.4">
      <c r="A73" s="1" t="s">
        <v>3</v>
      </c>
    </row>
    <row r="74" spans="1:8" x14ac:dyDescent="0.4">
      <c r="A74" s="1" t="s">
        <v>4</v>
      </c>
    </row>
    <row r="75" spans="1:8" x14ac:dyDescent="0.4">
      <c r="A75" s="1" t="s">
        <v>10</v>
      </c>
    </row>
    <row r="76" spans="1:8" x14ac:dyDescent="0.4">
      <c r="A76" s="1" t="s">
        <v>11</v>
      </c>
    </row>
    <row r="77" spans="1:8" x14ac:dyDescent="0.4">
      <c r="A77" s="1" t="s">
        <v>12</v>
      </c>
    </row>
    <row r="78" spans="1:8" x14ac:dyDescent="0.4">
      <c r="A78" s="1" t="s">
        <v>5</v>
      </c>
    </row>
    <row r="79" spans="1:8" x14ac:dyDescent="0.4">
      <c r="A79" s="1" t="s">
        <v>6</v>
      </c>
    </row>
    <row r="80" spans="1:8" x14ac:dyDescent="0.4">
      <c r="A80" s="1" t="s">
        <v>7</v>
      </c>
    </row>
    <row r="81" spans="1:1" x14ac:dyDescent="0.4">
      <c r="A81" s="1" t="s">
        <v>8</v>
      </c>
    </row>
  </sheetData>
  <mergeCells count="2">
    <mergeCell ref="C2:E2"/>
    <mergeCell ref="F2:H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/>
  </sheetViews>
  <sheetFormatPr defaultRowHeight="17.25" x14ac:dyDescent="0.4"/>
  <cols>
    <col min="1" max="1" width="24.7109375" style="1" customWidth="1"/>
    <col min="2" max="2" width="19.140625" style="19" customWidth="1"/>
    <col min="3" max="3" width="19.7109375" style="1" customWidth="1"/>
    <col min="4" max="4" width="17.85546875" style="1" customWidth="1"/>
    <col min="5" max="5" width="18" style="1" customWidth="1"/>
    <col min="6" max="6" width="18.42578125" style="1" customWidth="1"/>
    <col min="7" max="7" width="18.5703125" customWidth="1"/>
    <col min="8" max="8" width="18.28515625" style="1" customWidth="1"/>
    <col min="9" max="16384" width="9.140625" style="1"/>
  </cols>
  <sheetData>
    <row r="1" spans="1:9" ht="20.25" x14ac:dyDescent="0.5">
      <c r="A1" s="11" t="s">
        <v>97</v>
      </c>
    </row>
    <row r="2" spans="1:9" x14ac:dyDescent="0.4">
      <c r="A2" s="5"/>
      <c r="C2" s="57" t="s">
        <v>93</v>
      </c>
      <c r="D2" s="57"/>
      <c r="E2" s="57"/>
      <c r="F2" s="51" t="s">
        <v>103</v>
      </c>
      <c r="G2" s="52"/>
      <c r="H2" s="53"/>
    </row>
    <row r="3" spans="1:9" ht="33" x14ac:dyDescent="0.4">
      <c r="A3" s="2"/>
      <c r="B3" s="23" t="s">
        <v>92</v>
      </c>
      <c r="C3" s="7" t="s">
        <v>0</v>
      </c>
      <c r="D3" s="7" t="s">
        <v>1</v>
      </c>
      <c r="E3" s="7" t="s">
        <v>2</v>
      </c>
      <c r="F3" s="6" t="s">
        <v>0</v>
      </c>
      <c r="G3" s="6" t="s">
        <v>1</v>
      </c>
      <c r="H3" s="6" t="s">
        <v>2</v>
      </c>
    </row>
    <row r="4" spans="1:9" ht="16.5" x14ac:dyDescent="0.4">
      <c r="A4" s="3" t="s">
        <v>9</v>
      </c>
      <c r="B4" s="20">
        <f>SUM(B5:B68)</f>
        <v>5119778</v>
      </c>
      <c r="C4" s="21">
        <v>357412</v>
      </c>
      <c r="D4" s="21">
        <v>233929.91666666666</v>
      </c>
      <c r="E4" s="21">
        <v>591341.91666666663</v>
      </c>
      <c r="F4" s="22">
        <f>C4/B4</f>
        <v>6.9810058170490991E-2</v>
      </c>
      <c r="G4" s="22">
        <f>D4/B4</f>
        <v>4.5691418000285686E-2</v>
      </c>
      <c r="H4" s="22">
        <f>E4/B4</f>
        <v>0.11550147617077666</v>
      </c>
    </row>
    <row r="5" spans="1:9" ht="16.5" x14ac:dyDescent="0.4">
      <c r="A5" s="4" t="s">
        <v>13</v>
      </c>
      <c r="B5" s="20">
        <v>451914</v>
      </c>
      <c r="C5" s="21">
        <v>46063.5</v>
      </c>
      <c r="D5" s="21">
        <v>22284.166666666668</v>
      </c>
      <c r="E5" s="21">
        <v>68347.666666666672</v>
      </c>
      <c r="F5" s="22">
        <f t="shared" ref="F5:F68" si="0">C5/B5</f>
        <v>0.10192979195156601</v>
      </c>
      <c r="G5" s="22">
        <f t="shared" ref="G5:G68" si="1">D5/B5</f>
        <v>4.9310635799436765E-2</v>
      </c>
      <c r="H5" s="22">
        <f t="shared" ref="H5:H68" si="2">E5/B5</f>
        <v>0.15124042775100277</v>
      </c>
    </row>
    <row r="6" spans="1:9" ht="16.5" x14ac:dyDescent="0.4">
      <c r="A6" s="4" t="s">
        <v>14</v>
      </c>
      <c r="B6" s="20">
        <v>15721</v>
      </c>
      <c r="C6" s="21">
        <v>2167.1666666666665</v>
      </c>
      <c r="D6" s="21">
        <v>1821.4166666666667</v>
      </c>
      <c r="E6" s="21">
        <v>3988.5833333333335</v>
      </c>
      <c r="F6" s="22">
        <f t="shared" si="0"/>
        <v>0.13785170578631553</v>
      </c>
      <c r="G6" s="22">
        <f t="shared" si="1"/>
        <v>0.11585883001505418</v>
      </c>
      <c r="H6" s="22">
        <f t="shared" si="2"/>
        <v>0.25371053580136971</v>
      </c>
    </row>
    <row r="7" spans="1:9" ht="16.5" x14ac:dyDescent="0.4">
      <c r="A7" s="4" t="s">
        <v>15</v>
      </c>
      <c r="B7" s="20">
        <v>582106</v>
      </c>
      <c r="C7" s="21">
        <v>40416.666666666664</v>
      </c>
      <c r="D7" s="21">
        <v>23442.916666666668</v>
      </c>
      <c r="E7" s="21">
        <v>63859.583333333336</v>
      </c>
      <c r="F7" s="22">
        <f t="shared" si="0"/>
        <v>6.9431798790369217E-2</v>
      </c>
      <c r="G7" s="22">
        <f t="shared" si="1"/>
        <v>4.0272590673634472E-2</v>
      </c>
      <c r="H7" s="22">
        <f t="shared" si="2"/>
        <v>0.1097043894640037</v>
      </c>
    </row>
    <row r="8" spans="1:9" ht="16.5" x14ac:dyDescent="0.4">
      <c r="A8" s="4" t="s">
        <v>16</v>
      </c>
      <c r="B8" s="20">
        <v>12491</v>
      </c>
      <c r="C8" s="21">
        <v>848.66666666666663</v>
      </c>
      <c r="D8" s="21">
        <v>536.91666666666663</v>
      </c>
      <c r="E8" s="21">
        <v>1385.5833333333333</v>
      </c>
      <c r="F8" s="22">
        <f t="shared" si="0"/>
        <v>6.7942251754596644E-2</v>
      </c>
      <c r="G8" s="22">
        <f t="shared" si="1"/>
        <v>4.2984282016385128E-2</v>
      </c>
      <c r="H8" s="22">
        <f t="shared" si="2"/>
        <v>0.11092653377098177</v>
      </c>
    </row>
    <row r="9" spans="1:9" ht="16.5" x14ac:dyDescent="0.4">
      <c r="A9" s="4" t="s">
        <v>17</v>
      </c>
      <c r="B9" s="20">
        <v>3779</v>
      </c>
      <c r="C9" s="21">
        <v>271.75</v>
      </c>
      <c r="D9" s="21">
        <v>347.25</v>
      </c>
      <c r="E9" s="21">
        <v>619</v>
      </c>
      <c r="F9" s="22">
        <f t="shared" si="0"/>
        <v>7.1910558348769513E-2</v>
      </c>
      <c r="G9" s="22">
        <f t="shared" si="1"/>
        <v>9.1889388727176502E-2</v>
      </c>
      <c r="H9" s="22">
        <f t="shared" si="2"/>
        <v>0.16379994707594603</v>
      </c>
      <c r="I9" s="24"/>
    </row>
    <row r="10" spans="1:9" ht="16.5" x14ac:dyDescent="0.4">
      <c r="A10" s="4" t="s">
        <v>18</v>
      </c>
      <c r="B10" s="20">
        <v>6542</v>
      </c>
      <c r="C10" s="21">
        <v>535.33333333333337</v>
      </c>
      <c r="D10" s="21">
        <v>535.25</v>
      </c>
      <c r="E10" s="21">
        <v>1070.5833333333333</v>
      </c>
      <c r="F10" s="22">
        <f t="shared" si="0"/>
        <v>8.1830225211454194E-2</v>
      </c>
      <c r="G10" s="22">
        <f t="shared" si="1"/>
        <v>8.1817487007031495E-2</v>
      </c>
      <c r="H10" s="22">
        <f t="shared" si="2"/>
        <v>0.16364771221848567</v>
      </c>
    </row>
    <row r="11" spans="1:9" ht="16.5" x14ac:dyDescent="0.4">
      <c r="A11" s="4" t="s">
        <v>19</v>
      </c>
      <c r="B11" s="20">
        <v>297814</v>
      </c>
      <c r="C11" s="21">
        <v>13420.833333333334</v>
      </c>
      <c r="D11" s="21">
        <v>9076.0833333333339</v>
      </c>
      <c r="E11" s="21">
        <v>22496.916666666668</v>
      </c>
      <c r="F11" s="22">
        <f t="shared" si="0"/>
        <v>4.5064480962390401E-2</v>
      </c>
      <c r="G11" s="22">
        <f t="shared" si="1"/>
        <v>3.0475677212398793E-2</v>
      </c>
      <c r="H11" s="22">
        <f t="shared" si="2"/>
        <v>7.5540158174789193E-2</v>
      </c>
    </row>
    <row r="12" spans="1:9" ht="16.5" x14ac:dyDescent="0.4">
      <c r="A12" s="4" t="s">
        <v>20</v>
      </c>
      <c r="B12" s="20">
        <v>57556</v>
      </c>
      <c r="C12" s="21">
        <v>1661.4166666666667</v>
      </c>
      <c r="D12" s="21">
        <v>1243.6666666666667</v>
      </c>
      <c r="E12" s="21">
        <v>2905.0833333333335</v>
      </c>
      <c r="F12" s="22">
        <f t="shared" si="0"/>
        <v>2.8866089837144115E-2</v>
      </c>
      <c r="G12" s="22">
        <f t="shared" si="1"/>
        <v>2.1607941251418909E-2</v>
      </c>
      <c r="H12" s="22">
        <f t="shared" si="2"/>
        <v>5.0474031088563028E-2</v>
      </c>
    </row>
    <row r="13" spans="1:9" ht="16.5" x14ac:dyDescent="0.4">
      <c r="A13" s="4" t="s">
        <v>21</v>
      </c>
      <c r="B13" s="20">
        <v>18132</v>
      </c>
      <c r="C13" s="21">
        <v>845.33333333333337</v>
      </c>
      <c r="D13" s="21">
        <v>789.41666666666663</v>
      </c>
      <c r="E13" s="21">
        <v>1634.75</v>
      </c>
      <c r="F13" s="22">
        <f t="shared" si="0"/>
        <v>4.6621075079049931E-2</v>
      </c>
      <c r="G13" s="22">
        <f t="shared" si="1"/>
        <v>4.3537208618280754E-2</v>
      </c>
      <c r="H13" s="22">
        <f t="shared" si="2"/>
        <v>9.0158283697330685E-2</v>
      </c>
    </row>
    <row r="14" spans="1:9" ht="16.5" x14ac:dyDescent="0.4">
      <c r="A14" s="4" t="s">
        <v>22</v>
      </c>
      <c r="B14" s="20">
        <v>1835</v>
      </c>
      <c r="C14" s="21">
        <v>58.833333333333336</v>
      </c>
      <c r="D14" s="21">
        <v>43.833333333333336</v>
      </c>
      <c r="E14" s="21">
        <v>209</v>
      </c>
      <c r="F14" s="22">
        <f t="shared" si="0"/>
        <v>3.206176203451408E-2</v>
      </c>
      <c r="G14" s="22">
        <f t="shared" si="1"/>
        <v>2.3887375113533154E-2</v>
      </c>
      <c r="H14" s="22">
        <f t="shared" si="2"/>
        <v>0.11389645776566758</v>
      </c>
    </row>
    <row r="15" spans="1:9" ht="16.5" x14ac:dyDescent="0.4">
      <c r="A15" s="4" t="s">
        <v>23</v>
      </c>
      <c r="B15" s="20">
        <v>9179</v>
      </c>
      <c r="C15" s="21">
        <v>347.33333333333331</v>
      </c>
      <c r="D15" s="21">
        <v>311.08333333333331</v>
      </c>
      <c r="E15" s="21">
        <v>658.41666666666663</v>
      </c>
      <c r="F15" s="22">
        <f t="shared" si="0"/>
        <v>3.7839997094817876E-2</v>
      </c>
      <c r="G15" s="22">
        <f t="shared" si="1"/>
        <v>3.3890765152340484E-2</v>
      </c>
      <c r="H15" s="22">
        <f t="shared" si="2"/>
        <v>7.1730762247158367E-2</v>
      </c>
    </row>
    <row r="16" spans="1:9" ht="16.5" x14ac:dyDescent="0.4">
      <c r="A16" s="4" t="s">
        <v>24</v>
      </c>
      <c r="B16" s="20">
        <v>8367</v>
      </c>
      <c r="C16" s="21">
        <v>1035.5</v>
      </c>
      <c r="D16" s="21">
        <v>1080.5833333333333</v>
      </c>
      <c r="E16" s="21">
        <v>2116.0833333333335</v>
      </c>
      <c r="F16" s="22">
        <f t="shared" si="0"/>
        <v>0.12376000956137205</v>
      </c>
      <c r="G16" s="22">
        <f t="shared" si="1"/>
        <v>0.12914824110593204</v>
      </c>
      <c r="H16" s="22">
        <f t="shared" si="2"/>
        <v>0.2529082506673041</v>
      </c>
    </row>
    <row r="17" spans="1:8" ht="16.5" x14ac:dyDescent="0.4">
      <c r="A17" s="4" t="s">
        <v>25</v>
      </c>
      <c r="B17" s="20">
        <v>3559</v>
      </c>
      <c r="C17" s="21">
        <v>459</v>
      </c>
      <c r="D17" s="21">
        <v>605.58333333333337</v>
      </c>
      <c r="E17" s="21">
        <v>1064.5833333333333</v>
      </c>
      <c r="F17" s="22">
        <f t="shared" si="0"/>
        <v>0.12896881146389436</v>
      </c>
      <c r="G17" s="22">
        <f t="shared" si="1"/>
        <v>0.17015547438419032</v>
      </c>
      <c r="H17" s="22">
        <f t="shared" si="2"/>
        <v>0.29912428584808465</v>
      </c>
    </row>
    <row r="18" spans="1:8" ht="16.5" x14ac:dyDescent="0.4">
      <c r="A18" s="4" t="s">
        <v>26</v>
      </c>
      <c r="B18" s="20">
        <v>5972</v>
      </c>
      <c r="C18" s="21">
        <v>439.91666666666669</v>
      </c>
      <c r="D18" s="21">
        <v>453.08333333333331</v>
      </c>
      <c r="E18" s="21">
        <v>893</v>
      </c>
      <c r="F18" s="22">
        <f t="shared" si="0"/>
        <v>7.3663206072784107E-2</v>
      </c>
      <c r="G18" s="22">
        <f t="shared" si="1"/>
        <v>7.5867939272158957E-2</v>
      </c>
      <c r="H18" s="22">
        <f t="shared" si="2"/>
        <v>0.14953114534494308</v>
      </c>
    </row>
    <row r="19" spans="1:8" ht="16.5" x14ac:dyDescent="0.4">
      <c r="A19" s="4" t="s">
        <v>27</v>
      </c>
      <c r="B19" s="20">
        <v>4340</v>
      </c>
      <c r="C19" s="21">
        <v>249.75</v>
      </c>
      <c r="D19" s="21">
        <v>198</v>
      </c>
      <c r="E19" s="21">
        <v>447.75</v>
      </c>
      <c r="F19" s="22">
        <f t="shared" si="0"/>
        <v>5.7546082949308755E-2</v>
      </c>
      <c r="G19" s="22">
        <f t="shared" si="1"/>
        <v>4.5622119815668202E-2</v>
      </c>
      <c r="H19" s="22">
        <f t="shared" si="2"/>
        <v>0.10316820276497696</v>
      </c>
    </row>
    <row r="20" spans="1:8" ht="16.5" x14ac:dyDescent="0.4">
      <c r="A20" s="4" t="s">
        <v>28</v>
      </c>
      <c r="B20" s="20">
        <v>31882</v>
      </c>
      <c r="C20" s="21">
        <v>2262.3333333333335</v>
      </c>
      <c r="D20" s="21">
        <v>1988.25</v>
      </c>
      <c r="E20" s="21">
        <v>4250.583333333333</v>
      </c>
      <c r="F20" s="22">
        <f t="shared" si="0"/>
        <v>7.0959580118353099E-2</v>
      </c>
      <c r="G20" s="22">
        <f t="shared" si="1"/>
        <v>6.2362775233674173E-2</v>
      </c>
      <c r="H20" s="22">
        <f t="shared" si="2"/>
        <v>0.13332235535202724</v>
      </c>
    </row>
    <row r="21" spans="1:8" ht="16.5" x14ac:dyDescent="0.4">
      <c r="A21" s="4" t="s">
        <v>29</v>
      </c>
      <c r="B21" s="20">
        <v>612219</v>
      </c>
      <c r="C21" s="21">
        <v>61472.333333333336</v>
      </c>
      <c r="D21" s="21">
        <v>41004.666666666664</v>
      </c>
      <c r="E21" s="21">
        <v>102477</v>
      </c>
      <c r="F21" s="22">
        <f t="shared" si="0"/>
        <v>0.10040905841428203</v>
      </c>
      <c r="G21" s="22">
        <f t="shared" si="1"/>
        <v>6.6977122021150373E-2</v>
      </c>
      <c r="H21" s="22">
        <f t="shared" si="2"/>
        <v>0.16738618043543241</v>
      </c>
    </row>
    <row r="22" spans="1:8" ht="16.5" x14ac:dyDescent="0.4">
      <c r="A22" s="4" t="s">
        <v>30</v>
      </c>
      <c r="B22" s="20">
        <v>2101</v>
      </c>
      <c r="C22" s="21">
        <v>129.5</v>
      </c>
      <c r="D22" s="21">
        <v>106.16666666666667</v>
      </c>
      <c r="E22" s="21">
        <v>235.66666666666666</v>
      </c>
      <c r="F22" s="22">
        <f t="shared" si="0"/>
        <v>6.1637315564017137E-2</v>
      </c>
      <c r="G22" s="22">
        <f t="shared" si="1"/>
        <v>5.0531492939869908E-2</v>
      </c>
      <c r="H22" s="22">
        <f t="shared" si="2"/>
        <v>0.11216880850388704</v>
      </c>
    </row>
    <row r="23" spans="1:8" ht="16.5" x14ac:dyDescent="0.4">
      <c r="A23" s="4" t="s">
        <v>31</v>
      </c>
      <c r="B23" s="20">
        <v>291077</v>
      </c>
      <c r="C23" s="21">
        <v>5747.75</v>
      </c>
      <c r="D23" s="21">
        <v>3487</v>
      </c>
      <c r="E23" s="21">
        <v>9234.75</v>
      </c>
      <c r="F23" s="22">
        <f t="shared" si="0"/>
        <v>1.9746493195958458E-2</v>
      </c>
      <c r="G23" s="22">
        <f t="shared" si="1"/>
        <v>1.1979647996921777E-2</v>
      </c>
      <c r="H23" s="22">
        <f t="shared" si="2"/>
        <v>3.1726141192880232E-2</v>
      </c>
    </row>
    <row r="24" spans="1:8" ht="16.5" x14ac:dyDescent="0.4">
      <c r="A24" s="4" t="s">
        <v>32</v>
      </c>
      <c r="B24" s="20">
        <v>54212</v>
      </c>
      <c r="C24" s="21">
        <v>2342.6666666666665</v>
      </c>
      <c r="D24" s="21">
        <v>648.16666666666663</v>
      </c>
      <c r="E24" s="21">
        <v>2990.8333333333335</v>
      </c>
      <c r="F24" s="22">
        <f t="shared" si="0"/>
        <v>4.3213064758110133E-2</v>
      </c>
      <c r="G24" s="22">
        <f t="shared" si="1"/>
        <v>1.1956147470424752E-2</v>
      </c>
      <c r="H24" s="22">
        <f t="shared" si="2"/>
        <v>5.5169212228534888E-2</v>
      </c>
    </row>
    <row r="25" spans="1:8" ht="16.5" x14ac:dyDescent="0.4">
      <c r="A25" s="4" t="s">
        <v>33</v>
      </c>
      <c r="B25" s="20">
        <v>634887</v>
      </c>
      <c r="C25" s="21">
        <v>43062.333333333336</v>
      </c>
      <c r="D25" s="21">
        <v>27029.5</v>
      </c>
      <c r="E25" s="21">
        <v>70091.833333333328</v>
      </c>
      <c r="F25" s="22">
        <f t="shared" si="0"/>
        <v>6.7826768123041323E-2</v>
      </c>
      <c r="G25" s="22">
        <f t="shared" si="1"/>
        <v>4.2573717842702717E-2</v>
      </c>
      <c r="H25" s="22">
        <f t="shared" si="2"/>
        <v>0.11040048596574403</v>
      </c>
    </row>
    <row r="26" spans="1:8" ht="16.5" x14ac:dyDescent="0.4">
      <c r="A26" s="4" t="s">
        <v>34</v>
      </c>
      <c r="B26" s="20">
        <v>23647</v>
      </c>
      <c r="C26" s="21">
        <v>836.5</v>
      </c>
      <c r="D26" s="21">
        <v>506.25</v>
      </c>
      <c r="E26" s="21">
        <v>1342.75</v>
      </c>
      <c r="F26" s="22">
        <f t="shared" si="0"/>
        <v>3.5374466105637076E-2</v>
      </c>
      <c r="G26" s="22">
        <f t="shared" si="1"/>
        <v>2.1408635344864042E-2</v>
      </c>
      <c r="H26" s="22">
        <f t="shared" si="2"/>
        <v>5.6783101450501118E-2</v>
      </c>
    </row>
    <row r="27" spans="1:8" ht="16.5" x14ac:dyDescent="0.4">
      <c r="A27" s="4" t="s">
        <v>35</v>
      </c>
      <c r="B27" s="20">
        <v>47646</v>
      </c>
      <c r="C27" s="21">
        <v>3356.25</v>
      </c>
      <c r="D27" s="21">
        <v>3369.0833333333335</v>
      </c>
      <c r="E27" s="21">
        <v>6725.333333333333</v>
      </c>
      <c r="F27" s="22">
        <f t="shared" si="0"/>
        <v>7.0441380178818791E-2</v>
      </c>
      <c r="G27" s="22">
        <f t="shared" si="1"/>
        <v>7.0710727728105896E-2</v>
      </c>
      <c r="H27" s="22">
        <f t="shared" si="2"/>
        <v>0.14115210790692467</v>
      </c>
    </row>
    <row r="28" spans="1:8" ht="16.5" x14ac:dyDescent="0.4">
      <c r="A28" s="4" t="s">
        <v>36</v>
      </c>
      <c r="B28" s="20">
        <v>57900</v>
      </c>
      <c r="C28" s="21">
        <v>4326.583333333333</v>
      </c>
      <c r="D28" s="21">
        <v>2039.1666666666667</v>
      </c>
      <c r="E28" s="21">
        <v>6365.75</v>
      </c>
      <c r="F28" s="22">
        <f t="shared" si="0"/>
        <v>7.4725100748416803E-2</v>
      </c>
      <c r="G28" s="22">
        <f t="shared" si="1"/>
        <v>3.521876799078872E-2</v>
      </c>
      <c r="H28" s="22">
        <f t="shared" si="2"/>
        <v>0.10994386873920553</v>
      </c>
    </row>
    <row r="29" spans="1:8" ht="16.5" x14ac:dyDescent="0.4">
      <c r="A29" s="4" t="s">
        <v>37</v>
      </c>
      <c r="B29" s="20">
        <v>5554</v>
      </c>
      <c r="C29" s="21">
        <v>210.91666666666666</v>
      </c>
      <c r="D29" s="21">
        <v>166.41666666666666</v>
      </c>
      <c r="E29" s="21">
        <v>377.33333333333331</v>
      </c>
      <c r="F29" s="22">
        <f t="shared" si="0"/>
        <v>3.7975633177289636E-2</v>
      </c>
      <c r="G29" s="22">
        <f t="shared" si="1"/>
        <v>2.9963389749129755E-2</v>
      </c>
      <c r="H29" s="22">
        <f t="shared" si="2"/>
        <v>6.7939022926419387E-2</v>
      </c>
    </row>
    <row r="30" spans="1:8" ht="16.5" x14ac:dyDescent="0.4">
      <c r="A30" s="4" t="s">
        <v>38</v>
      </c>
      <c r="B30" s="20">
        <v>15254</v>
      </c>
      <c r="C30" s="21">
        <v>516.58333333333337</v>
      </c>
      <c r="D30" s="21">
        <v>319.16666666666669</v>
      </c>
      <c r="E30" s="21">
        <v>835.75</v>
      </c>
      <c r="F30" s="22">
        <f t="shared" si="0"/>
        <v>3.3865434203050569E-2</v>
      </c>
      <c r="G30" s="22">
        <f t="shared" si="1"/>
        <v>2.092347362440453E-2</v>
      </c>
      <c r="H30" s="22">
        <f t="shared" si="2"/>
        <v>5.4788907827455095E-2</v>
      </c>
    </row>
    <row r="31" spans="1:8" ht="16.5" x14ac:dyDescent="0.4">
      <c r="A31" s="4" t="s">
        <v>39</v>
      </c>
      <c r="B31" s="20">
        <v>15455</v>
      </c>
      <c r="C31" s="21">
        <v>620.75</v>
      </c>
      <c r="D31" s="21">
        <v>426.25</v>
      </c>
      <c r="E31" s="21">
        <v>1047</v>
      </c>
      <c r="F31" s="22">
        <f t="shared" si="0"/>
        <v>4.0164995147201552E-2</v>
      </c>
      <c r="G31" s="22">
        <f t="shared" si="1"/>
        <v>2.7580071174377226E-2</v>
      </c>
      <c r="H31" s="22">
        <f t="shared" si="2"/>
        <v>6.774506632157877E-2</v>
      </c>
    </row>
    <row r="32" spans="1:8" ht="16.5" x14ac:dyDescent="0.4">
      <c r="A32" s="4" t="s">
        <v>40</v>
      </c>
      <c r="B32" s="20">
        <v>843</v>
      </c>
      <c r="C32" s="21"/>
      <c r="D32" s="21"/>
      <c r="E32" s="21"/>
      <c r="F32" s="22"/>
      <c r="G32" s="22"/>
      <c r="H32" s="22"/>
    </row>
    <row r="33" spans="1:8" ht="16.5" x14ac:dyDescent="0.4">
      <c r="A33" s="4" t="s">
        <v>41</v>
      </c>
      <c r="B33" s="20">
        <v>6797</v>
      </c>
      <c r="C33" s="21">
        <v>706.91666666666663</v>
      </c>
      <c r="D33" s="21">
        <v>876.75</v>
      </c>
      <c r="E33" s="21">
        <v>1583.6666666666667</v>
      </c>
      <c r="F33" s="22">
        <f t="shared" si="0"/>
        <v>0.10400421754695699</v>
      </c>
      <c r="G33" s="22">
        <f t="shared" si="1"/>
        <v>0.12899073120494337</v>
      </c>
      <c r="H33" s="22">
        <f t="shared" si="2"/>
        <v>0.23299494875190035</v>
      </c>
    </row>
    <row r="34" spans="1:8" ht="16.5" x14ac:dyDescent="0.4">
      <c r="A34" s="4" t="s">
        <v>42</v>
      </c>
      <c r="B34" s="20">
        <v>1431</v>
      </c>
      <c r="C34" s="21"/>
      <c r="D34" s="21"/>
      <c r="E34" s="21">
        <v>144.33333333333334</v>
      </c>
      <c r="F34" s="22">
        <f t="shared" si="0"/>
        <v>0</v>
      </c>
      <c r="G34" s="22">
        <f t="shared" si="1"/>
        <v>0</v>
      </c>
      <c r="H34" s="22">
        <f t="shared" si="2"/>
        <v>0.10086186815746565</v>
      </c>
    </row>
    <row r="35" spans="1:8" ht="16.5" x14ac:dyDescent="0.4">
      <c r="A35" s="4" t="s">
        <v>43</v>
      </c>
      <c r="B35" s="20">
        <v>537487</v>
      </c>
      <c r="C35" s="21">
        <v>23803.416666666668</v>
      </c>
      <c r="D35" s="21">
        <v>18172.583333333332</v>
      </c>
      <c r="E35" s="21">
        <v>41976</v>
      </c>
      <c r="F35" s="22">
        <f t="shared" si="0"/>
        <v>4.4286497471876844E-2</v>
      </c>
      <c r="G35" s="22">
        <f t="shared" si="1"/>
        <v>3.381027510122725E-2</v>
      </c>
      <c r="H35" s="22">
        <f t="shared" si="2"/>
        <v>7.8096772573104087E-2</v>
      </c>
    </row>
    <row r="36" spans="1:8" ht="16.5" x14ac:dyDescent="0.4">
      <c r="A36" s="4" t="s">
        <v>44</v>
      </c>
      <c r="B36" s="20">
        <v>1413</v>
      </c>
      <c r="C36" s="21">
        <v>60.833333333333336</v>
      </c>
      <c r="D36" s="21">
        <v>43.5</v>
      </c>
      <c r="E36" s="21">
        <v>187.08333333333334</v>
      </c>
      <c r="F36" s="22">
        <f t="shared" si="0"/>
        <v>4.3052606746874264E-2</v>
      </c>
      <c r="G36" s="22">
        <f t="shared" si="1"/>
        <v>3.0785562632696391E-2</v>
      </c>
      <c r="H36" s="22">
        <f t="shared" si="2"/>
        <v>0.13240150979004484</v>
      </c>
    </row>
    <row r="37" spans="1:8" ht="16.5" x14ac:dyDescent="0.4">
      <c r="A37" s="4" t="s">
        <v>45</v>
      </c>
      <c r="B37" s="20">
        <v>8436</v>
      </c>
      <c r="C37" s="21">
        <v>611.25</v>
      </c>
      <c r="D37" s="21">
        <v>388.83333333333331</v>
      </c>
      <c r="E37" s="21">
        <v>1000.0833333333334</v>
      </c>
      <c r="F37" s="22">
        <f t="shared" si="0"/>
        <v>7.2457325746799431E-2</v>
      </c>
      <c r="G37" s="22">
        <f t="shared" si="1"/>
        <v>4.6092144776355301E-2</v>
      </c>
      <c r="H37" s="22">
        <f t="shared" si="2"/>
        <v>0.11854947052315473</v>
      </c>
    </row>
    <row r="38" spans="1:8" ht="16.5" x14ac:dyDescent="0.4">
      <c r="A38" s="4" t="s">
        <v>46</v>
      </c>
      <c r="B38" s="20">
        <v>52485</v>
      </c>
      <c r="C38" s="21">
        <v>2694.6666666666665</v>
      </c>
      <c r="D38" s="21">
        <v>1911.3333333333333</v>
      </c>
      <c r="E38" s="21">
        <v>4606</v>
      </c>
      <c r="F38" s="22">
        <f t="shared" si="0"/>
        <v>5.1341653170747195E-2</v>
      </c>
      <c r="G38" s="22">
        <f t="shared" si="1"/>
        <v>3.6416753993204404E-2</v>
      </c>
      <c r="H38" s="22">
        <f t="shared" si="2"/>
        <v>8.7758407163951599E-2</v>
      </c>
    </row>
    <row r="39" spans="1:8" ht="16.5" x14ac:dyDescent="0.4">
      <c r="A39" s="4" t="s">
        <v>47</v>
      </c>
      <c r="B39" s="20">
        <v>7525</v>
      </c>
      <c r="C39" s="21">
        <v>735.41666666666663</v>
      </c>
      <c r="D39" s="21">
        <v>307.91666666666669</v>
      </c>
      <c r="E39" s="21">
        <v>1043.3333333333333</v>
      </c>
      <c r="F39" s="22">
        <f t="shared" si="0"/>
        <v>9.7729789590254704E-2</v>
      </c>
      <c r="G39" s="22">
        <f t="shared" si="1"/>
        <v>4.091915836101883E-2</v>
      </c>
      <c r="H39" s="22">
        <f t="shared" si="2"/>
        <v>0.13864894795127353</v>
      </c>
    </row>
    <row r="40" spans="1:8" ht="16.5" x14ac:dyDescent="0.4">
      <c r="A40" s="4" t="s">
        <v>48</v>
      </c>
      <c r="B40" s="20">
        <v>303990</v>
      </c>
      <c r="C40" s="21">
        <v>15850.333333333334</v>
      </c>
      <c r="D40" s="21">
        <v>11805.75</v>
      </c>
      <c r="E40" s="21">
        <v>27656.083333333332</v>
      </c>
      <c r="F40" s="22">
        <f t="shared" si="0"/>
        <v>5.2140969549436936E-2</v>
      </c>
      <c r="G40" s="22">
        <f t="shared" si="1"/>
        <v>3.8835981446758115E-2</v>
      </c>
      <c r="H40" s="22">
        <f t="shared" si="2"/>
        <v>9.0976950996195044E-2</v>
      </c>
    </row>
    <row r="41" spans="1:8" ht="16.5" x14ac:dyDescent="0.4">
      <c r="A41" s="4" t="s">
        <v>49</v>
      </c>
      <c r="B41" s="20">
        <v>15787</v>
      </c>
      <c r="C41" s="21">
        <v>1450.6666666666667</v>
      </c>
      <c r="D41" s="21">
        <v>1588</v>
      </c>
      <c r="E41" s="21">
        <v>3038.6666666666665</v>
      </c>
      <c r="F41" s="22">
        <f t="shared" si="0"/>
        <v>9.1889951647980417E-2</v>
      </c>
      <c r="G41" s="22">
        <f t="shared" si="1"/>
        <v>0.10058909229112561</v>
      </c>
      <c r="H41" s="22">
        <f t="shared" si="2"/>
        <v>0.192479043939106</v>
      </c>
    </row>
    <row r="42" spans="1:8" ht="16.5" x14ac:dyDescent="0.4">
      <c r="A42" s="4" t="s">
        <v>50</v>
      </c>
      <c r="B42" s="20">
        <v>5533</v>
      </c>
      <c r="C42" s="21">
        <v>357.58333333333331</v>
      </c>
      <c r="D42" s="21">
        <v>271.75</v>
      </c>
      <c r="E42" s="21">
        <v>629.33333333333337</v>
      </c>
      <c r="F42" s="22">
        <f t="shared" si="0"/>
        <v>6.4627387191999508E-2</v>
      </c>
      <c r="G42" s="22">
        <f t="shared" si="1"/>
        <v>4.911440448219772E-2</v>
      </c>
      <c r="H42" s="22">
        <f t="shared" si="2"/>
        <v>0.11374179167419725</v>
      </c>
    </row>
    <row r="43" spans="1:8" ht="16.5" x14ac:dyDescent="0.4">
      <c r="A43" s="4" t="s">
        <v>51</v>
      </c>
      <c r="B43" s="20">
        <v>22827</v>
      </c>
      <c r="C43" s="21">
        <v>1459.3333333333333</v>
      </c>
      <c r="D43" s="21">
        <v>1286.5</v>
      </c>
      <c r="E43" s="21">
        <v>2745.8333333333335</v>
      </c>
      <c r="F43" s="22">
        <f t="shared" si="0"/>
        <v>6.3930141207050123E-2</v>
      </c>
      <c r="G43" s="22">
        <f t="shared" si="1"/>
        <v>5.6358698033031063E-2</v>
      </c>
      <c r="H43" s="22">
        <f t="shared" si="2"/>
        <v>0.1202888392400812</v>
      </c>
    </row>
    <row r="44" spans="1:8" ht="16.5" x14ac:dyDescent="0.4">
      <c r="A44" s="4" t="s">
        <v>52</v>
      </c>
      <c r="B44" s="20">
        <v>149556</v>
      </c>
      <c r="C44" s="21">
        <v>11686.5</v>
      </c>
      <c r="D44" s="21">
        <v>8755.0833333333339</v>
      </c>
      <c r="E44" s="21">
        <v>20441.583333333332</v>
      </c>
      <c r="F44" s="22">
        <f t="shared" si="0"/>
        <v>7.8141298242798682E-2</v>
      </c>
      <c r="G44" s="22">
        <f t="shared" si="1"/>
        <v>5.8540502108463274E-2</v>
      </c>
      <c r="H44" s="22">
        <f t="shared" si="2"/>
        <v>0.13668180035126196</v>
      </c>
    </row>
    <row r="45" spans="1:8" ht="16.5" x14ac:dyDescent="0.4">
      <c r="A45" s="4" t="s">
        <v>53</v>
      </c>
      <c r="B45" s="20">
        <v>733</v>
      </c>
      <c r="C45" s="21"/>
      <c r="D45" s="21"/>
      <c r="E45" s="21"/>
      <c r="F45" s="22"/>
      <c r="G45" s="22"/>
      <c r="H45" s="22"/>
    </row>
    <row r="46" spans="1:8" ht="16.5" x14ac:dyDescent="0.4">
      <c r="A46" s="4" t="s">
        <v>54</v>
      </c>
      <c r="B46" s="20">
        <v>14138</v>
      </c>
      <c r="C46" s="21">
        <v>1147.5833333333333</v>
      </c>
      <c r="D46" s="21">
        <v>723.08333333333337</v>
      </c>
      <c r="E46" s="21">
        <v>1870.6666666666667</v>
      </c>
      <c r="F46" s="22">
        <f t="shared" si="0"/>
        <v>8.1170132503418674E-2</v>
      </c>
      <c r="G46" s="22">
        <f t="shared" si="1"/>
        <v>5.1144669212995715E-2</v>
      </c>
      <c r="H46" s="22">
        <f t="shared" si="2"/>
        <v>0.13231480171641441</v>
      </c>
    </row>
    <row r="47" spans="1:8" ht="16.5" x14ac:dyDescent="0.4">
      <c r="A47" s="4" t="s">
        <v>55</v>
      </c>
      <c r="B47" s="20">
        <v>26017</v>
      </c>
      <c r="C47" s="21">
        <v>2531.0833333333335</v>
      </c>
      <c r="D47" s="21">
        <v>1862.1666666666667</v>
      </c>
      <c r="E47" s="21">
        <v>4393.25</v>
      </c>
      <c r="F47" s="22">
        <f t="shared" si="0"/>
        <v>9.7285749061511065E-2</v>
      </c>
      <c r="G47" s="22">
        <f t="shared" si="1"/>
        <v>7.1574995836055921E-2</v>
      </c>
      <c r="H47" s="22">
        <f t="shared" si="2"/>
        <v>0.16886074489756697</v>
      </c>
    </row>
    <row r="48" spans="1:8" ht="16.5" x14ac:dyDescent="0.4">
      <c r="A48" s="4" t="s">
        <v>56</v>
      </c>
      <c r="B48" s="20">
        <v>42489</v>
      </c>
      <c r="C48" s="21">
        <v>4001.6666666666665</v>
      </c>
      <c r="D48" s="21">
        <v>2840.4166666666665</v>
      </c>
      <c r="E48" s="21">
        <v>6842.083333333333</v>
      </c>
      <c r="F48" s="22">
        <f t="shared" si="0"/>
        <v>9.4181239065797423E-2</v>
      </c>
      <c r="G48" s="22">
        <f t="shared" si="1"/>
        <v>6.6850635850847662E-2</v>
      </c>
      <c r="H48" s="22">
        <f t="shared" si="2"/>
        <v>0.16103187491664508</v>
      </c>
    </row>
    <row r="49" spans="1:8" ht="16.5" x14ac:dyDescent="0.4">
      <c r="A49" s="4" t="s">
        <v>57</v>
      </c>
      <c r="B49" s="20">
        <v>28425</v>
      </c>
      <c r="C49" s="21">
        <v>2843.6666666666665</v>
      </c>
      <c r="D49" s="21">
        <v>1714.5</v>
      </c>
      <c r="E49" s="21">
        <v>4558.166666666667</v>
      </c>
      <c r="F49" s="22">
        <f t="shared" si="0"/>
        <v>0.10004104368220462</v>
      </c>
      <c r="G49" s="22">
        <f t="shared" si="1"/>
        <v>6.0316622691292877E-2</v>
      </c>
      <c r="H49" s="22">
        <f t="shared" si="2"/>
        <v>0.16035766637349752</v>
      </c>
    </row>
    <row r="50" spans="1:8" ht="16.5" x14ac:dyDescent="0.4">
      <c r="A50" s="4" t="s">
        <v>58</v>
      </c>
      <c r="B50" s="20">
        <v>18939</v>
      </c>
      <c r="C50" s="21">
        <v>2394</v>
      </c>
      <c r="D50" s="21">
        <v>2255.1666666666665</v>
      </c>
      <c r="E50" s="21">
        <v>4649.166666666667</v>
      </c>
      <c r="F50" s="22">
        <f t="shared" si="0"/>
        <v>0.12640582924124821</v>
      </c>
      <c r="G50" s="22">
        <f t="shared" si="1"/>
        <v>0.11907527676575672</v>
      </c>
      <c r="H50" s="22">
        <f t="shared" si="2"/>
        <v>0.24548110600700496</v>
      </c>
    </row>
    <row r="51" spans="1:8" ht="16.5" x14ac:dyDescent="0.4">
      <c r="A51" s="4" t="s">
        <v>59</v>
      </c>
      <c r="B51" s="20">
        <v>4595</v>
      </c>
      <c r="C51" s="21">
        <v>188.5</v>
      </c>
      <c r="D51" s="21">
        <v>146.16666666666666</v>
      </c>
      <c r="E51" s="21">
        <v>334.66666666666669</v>
      </c>
      <c r="F51" s="22">
        <f t="shared" si="0"/>
        <v>4.1022850924918391E-2</v>
      </c>
      <c r="G51" s="22">
        <f t="shared" si="1"/>
        <v>3.1809938338774026E-2</v>
      </c>
      <c r="H51" s="22">
        <f t="shared" si="2"/>
        <v>7.2832789263692424E-2</v>
      </c>
    </row>
    <row r="52" spans="1:8" ht="16.5" x14ac:dyDescent="0.4">
      <c r="A52" s="4" t="s">
        <v>60</v>
      </c>
      <c r="B52" s="20">
        <v>16705</v>
      </c>
      <c r="C52" s="21">
        <v>618.75</v>
      </c>
      <c r="D52" s="21">
        <v>438.58333333333331</v>
      </c>
      <c r="E52" s="21">
        <v>1057.3333333333333</v>
      </c>
      <c r="F52" s="22">
        <f t="shared" si="0"/>
        <v>3.7039808440586651E-2</v>
      </c>
      <c r="G52" s="22">
        <f t="shared" si="1"/>
        <v>2.6254614386910107E-2</v>
      </c>
      <c r="H52" s="22">
        <f t="shared" si="2"/>
        <v>6.3294422827496755E-2</v>
      </c>
    </row>
    <row r="53" spans="1:8" ht="16.5" x14ac:dyDescent="0.4">
      <c r="A53" s="4" t="s">
        <v>61</v>
      </c>
      <c r="B53" s="20">
        <v>4467</v>
      </c>
      <c r="C53" s="21">
        <v>302</v>
      </c>
      <c r="D53" s="21">
        <v>229</v>
      </c>
      <c r="E53" s="21">
        <v>531</v>
      </c>
      <c r="F53" s="22">
        <f t="shared" si="0"/>
        <v>6.7606895007835233E-2</v>
      </c>
      <c r="G53" s="22">
        <f t="shared" si="1"/>
        <v>5.126483098276248E-2</v>
      </c>
      <c r="H53" s="22">
        <f t="shared" si="2"/>
        <v>0.11887172599059771</v>
      </c>
    </row>
    <row r="54" spans="1:8" ht="16.5" x14ac:dyDescent="0.4">
      <c r="A54" s="4" t="s">
        <v>62</v>
      </c>
      <c r="B54" s="20">
        <v>17495</v>
      </c>
      <c r="C54" s="21">
        <v>199.41666666666666</v>
      </c>
      <c r="D54" s="21">
        <v>123.66666666666667</v>
      </c>
      <c r="E54" s="21">
        <v>323.08333333333331</v>
      </c>
      <c r="F54" s="22">
        <f t="shared" si="0"/>
        <v>1.1398494808040392E-2</v>
      </c>
      <c r="G54" s="22">
        <f t="shared" si="1"/>
        <v>7.0686862913213301E-3</v>
      </c>
      <c r="H54" s="22">
        <f t="shared" si="2"/>
        <v>1.8467181099361723E-2</v>
      </c>
    </row>
    <row r="55" spans="1:8" ht="16.5" x14ac:dyDescent="0.4">
      <c r="A55" s="4" t="s">
        <v>63</v>
      </c>
      <c r="B55" s="20">
        <v>12598</v>
      </c>
      <c r="C55" s="21">
        <v>1775.5833333333333</v>
      </c>
      <c r="D55" s="21">
        <v>1218.0833333333333</v>
      </c>
      <c r="E55" s="21">
        <v>2993.6666666666665</v>
      </c>
      <c r="F55" s="22">
        <f t="shared" si="0"/>
        <v>0.14094168386516379</v>
      </c>
      <c r="G55" s="22">
        <f t="shared" si="1"/>
        <v>9.6688627824522408E-2</v>
      </c>
      <c r="H55" s="22">
        <f t="shared" si="2"/>
        <v>0.23763031168968618</v>
      </c>
    </row>
    <row r="56" spans="1:8" ht="16.5" x14ac:dyDescent="0.4">
      <c r="A56" s="4" t="s">
        <v>64</v>
      </c>
      <c r="B56" s="20">
        <v>161718</v>
      </c>
      <c r="C56" s="21">
        <v>18530.583333333332</v>
      </c>
      <c r="D56" s="21">
        <v>15764.25</v>
      </c>
      <c r="E56" s="21">
        <v>34294.833333333336</v>
      </c>
      <c r="F56" s="22">
        <f t="shared" si="0"/>
        <v>0.11458578100974123</v>
      </c>
      <c r="G56" s="22">
        <f t="shared" si="1"/>
        <v>9.7479872370422591E-2</v>
      </c>
      <c r="H56" s="22">
        <f t="shared" si="2"/>
        <v>0.21206565338016384</v>
      </c>
    </row>
    <row r="57" spans="1:8" ht="16.5" x14ac:dyDescent="0.4">
      <c r="A57" s="4" t="s">
        <v>65</v>
      </c>
      <c r="B57" s="20">
        <v>7018</v>
      </c>
      <c r="C57" s="21">
        <v>416.08333333333331</v>
      </c>
      <c r="D57" s="21">
        <v>294.75</v>
      </c>
      <c r="E57" s="21">
        <v>710.83333333333337</v>
      </c>
      <c r="F57" s="22">
        <f t="shared" si="0"/>
        <v>5.928802127861689E-2</v>
      </c>
      <c r="G57" s="22">
        <f t="shared" si="1"/>
        <v>4.1999145055571389E-2</v>
      </c>
      <c r="H57" s="22">
        <f t="shared" si="2"/>
        <v>0.10128716633418829</v>
      </c>
    </row>
    <row r="58" spans="1:8" ht="16.5" x14ac:dyDescent="0.4">
      <c r="A58" s="4" t="s">
        <v>66</v>
      </c>
      <c r="B58" s="20">
        <v>12079</v>
      </c>
      <c r="C58" s="21">
        <v>1570</v>
      </c>
      <c r="D58" s="21">
        <v>1333.0833333333333</v>
      </c>
      <c r="E58" s="21">
        <v>2903.0833333333335</v>
      </c>
      <c r="F58" s="22">
        <f t="shared" si="0"/>
        <v>0.12997764715622154</v>
      </c>
      <c r="G58" s="22">
        <f t="shared" si="1"/>
        <v>0.11036371664320997</v>
      </c>
      <c r="H58" s="22">
        <f t="shared" si="2"/>
        <v>0.24034136379943152</v>
      </c>
    </row>
    <row r="59" spans="1:8" ht="16.5" x14ac:dyDescent="0.4">
      <c r="A59" s="4" t="s">
        <v>67</v>
      </c>
      <c r="B59" s="20">
        <v>23780</v>
      </c>
      <c r="C59" s="21">
        <v>820.25</v>
      </c>
      <c r="D59" s="21">
        <v>520.83333333333337</v>
      </c>
      <c r="E59" s="21">
        <v>1341.0833333333333</v>
      </c>
      <c r="F59" s="22">
        <f t="shared" si="0"/>
        <v>3.44932716568545E-2</v>
      </c>
      <c r="G59" s="22">
        <f t="shared" si="1"/>
        <v>2.1902158676759181E-2</v>
      </c>
      <c r="H59" s="22">
        <f t="shared" si="2"/>
        <v>5.6395430333613675E-2</v>
      </c>
    </row>
    <row r="60" spans="1:8" ht="16.5" x14ac:dyDescent="0.4">
      <c r="A60" s="4" t="s">
        <v>68</v>
      </c>
      <c r="B60" s="20">
        <v>6097</v>
      </c>
      <c r="C60" s="21">
        <v>723.91666666666663</v>
      </c>
      <c r="D60" s="21">
        <v>588.25</v>
      </c>
      <c r="E60" s="21">
        <v>1312.1666666666667</v>
      </c>
      <c r="F60" s="22">
        <f t="shared" si="0"/>
        <v>0.11873325679295828</v>
      </c>
      <c r="G60" s="22">
        <f t="shared" si="1"/>
        <v>9.6481876332622604E-2</v>
      </c>
      <c r="H60" s="22">
        <f t="shared" si="2"/>
        <v>0.21521513312558091</v>
      </c>
    </row>
    <row r="61" spans="1:8" ht="16.5" x14ac:dyDescent="0.4">
      <c r="A61" s="4" t="s">
        <v>69</v>
      </c>
      <c r="B61" s="20">
        <v>724</v>
      </c>
      <c r="C61" s="21"/>
      <c r="D61" s="21"/>
      <c r="E61" s="21"/>
      <c r="F61" s="22"/>
      <c r="G61" s="22"/>
      <c r="H61" s="22"/>
    </row>
    <row r="62" spans="1:8" ht="16.5" x14ac:dyDescent="0.4">
      <c r="A62" s="4" t="s">
        <v>70</v>
      </c>
      <c r="B62" s="20">
        <v>7628</v>
      </c>
      <c r="C62" s="21">
        <v>303.75</v>
      </c>
      <c r="D62" s="21">
        <v>171.83333333333334</v>
      </c>
      <c r="E62" s="21">
        <v>475.58333333333331</v>
      </c>
      <c r="F62" s="22">
        <f t="shared" si="0"/>
        <v>3.9820398531725226E-2</v>
      </c>
      <c r="G62" s="22">
        <f t="shared" si="1"/>
        <v>2.2526656178989687E-2</v>
      </c>
      <c r="H62" s="22">
        <f t="shared" si="2"/>
        <v>6.234705471071491E-2</v>
      </c>
    </row>
    <row r="63" spans="1:8" ht="16.5" x14ac:dyDescent="0.4">
      <c r="A63" s="4" t="s">
        <v>71</v>
      </c>
      <c r="B63" s="20">
        <v>2430</v>
      </c>
      <c r="C63" s="21">
        <v>154.66666666666666</v>
      </c>
      <c r="D63" s="21">
        <v>172.75</v>
      </c>
      <c r="E63" s="21">
        <v>327.41666666666669</v>
      </c>
      <c r="F63" s="22">
        <f t="shared" si="0"/>
        <v>6.3648834019204389E-2</v>
      </c>
      <c r="G63" s="22">
        <f t="shared" si="1"/>
        <v>7.1090534979423872E-2</v>
      </c>
      <c r="H63" s="22">
        <f t="shared" si="2"/>
        <v>0.13473936899862826</v>
      </c>
    </row>
    <row r="64" spans="1:8" ht="16.5" x14ac:dyDescent="0.4">
      <c r="A64" s="4" t="s">
        <v>72</v>
      </c>
      <c r="B64" s="20">
        <v>28796</v>
      </c>
      <c r="C64" s="21">
        <v>1042.6666666666667</v>
      </c>
      <c r="D64" s="21">
        <v>359.75</v>
      </c>
      <c r="E64" s="21">
        <v>1402.4166666666667</v>
      </c>
      <c r="F64" s="22">
        <f t="shared" si="0"/>
        <v>3.6208732694355698E-2</v>
      </c>
      <c r="G64" s="22">
        <f t="shared" si="1"/>
        <v>1.2493054590915405E-2</v>
      </c>
      <c r="H64" s="22">
        <f t="shared" si="2"/>
        <v>4.8701787285271102E-2</v>
      </c>
    </row>
    <row r="65" spans="1:8" ht="16.5" x14ac:dyDescent="0.4">
      <c r="A65" s="4" t="s">
        <v>73</v>
      </c>
      <c r="B65" s="20">
        <v>23530</v>
      </c>
      <c r="C65" s="21">
        <v>1174</v>
      </c>
      <c r="D65" s="21">
        <v>893.58333333333337</v>
      </c>
      <c r="E65" s="21">
        <v>2067.5833333333335</v>
      </c>
      <c r="F65" s="22">
        <f t="shared" si="0"/>
        <v>4.9893752656183593E-2</v>
      </c>
      <c r="G65" s="22">
        <f t="shared" si="1"/>
        <v>3.7976342258110217E-2</v>
      </c>
      <c r="H65" s="22">
        <f t="shared" si="2"/>
        <v>8.7870094914293817E-2</v>
      </c>
    </row>
    <row r="66" spans="1:8" ht="16.5" x14ac:dyDescent="0.4">
      <c r="A66" s="4" t="s">
        <v>74</v>
      </c>
      <c r="B66" s="20">
        <v>4863</v>
      </c>
      <c r="C66" s="21">
        <v>298.66666666666669</v>
      </c>
      <c r="D66" s="21">
        <v>212.58333333333334</v>
      </c>
      <c r="E66" s="21">
        <v>511.25</v>
      </c>
      <c r="F66" s="22">
        <f t="shared" si="0"/>
        <v>6.1416135444512993E-2</v>
      </c>
      <c r="G66" s="22">
        <f t="shared" si="1"/>
        <v>4.3714442388100627E-2</v>
      </c>
      <c r="H66" s="22">
        <f t="shared" si="2"/>
        <v>0.10513057783261362</v>
      </c>
    </row>
    <row r="67" spans="1:8" ht="16.5" x14ac:dyDescent="0.4">
      <c r="A67" s="4" t="s">
        <v>75</v>
      </c>
      <c r="B67" s="20">
        <v>259194</v>
      </c>
      <c r="C67" s="21">
        <v>22102.75</v>
      </c>
      <c r="D67" s="21">
        <v>11921.916666666666</v>
      </c>
      <c r="E67" s="21">
        <v>34024.666666666664</v>
      </c>
      <c r="F67" s="22">
        <f t="shared" si="0"/>
        <v>8.5274929203608102E-2</v>
      </c>
      <c r="G67" s="22">
        <f t="shared" si="1"/>
        <v>4.5996113593164446E-2</v>
      </c>
      <c r="H67" s="22">
        <f t="shared" si="2"/>
        <v>0.13127104279677254</v>
      </c>
    </row>
    <row r="68" spans="1:8" ht="16.5" x14ac:dyDescent="0.4">
      <c r="A68" s="4" t="s">
        <v>76</v>
      </c>
      <c r="B68" s="20">
        <v>10069</v>
      </c>
      <c r="C68" s="21">
        <v>856.66666666666663</v>
      </c>
      <c r="D68" s="21">
        <v>618.75</v>
      </c>
      <c r="E68" s="21">
        <v>1475.4166666666667</v>
      </c>
      <c r="F68" s="22">
        <f t="shared" si="0"/>
        <v>8.5079617307246655E-2</v>
      </c>
      <c r="G68" s="22">
        <f t="shared" si="1"/>
        <v>6.1450988181547324E-2</v>
      </c>
      <c r="H68" s="22">
        <f t="shared" si="2"/>
        <v>0.14653060548879399</v>
      </c>
    </row>
    <row r="73" spans="1:8" x14ac:dyDescent="0.4">
      <c r="A73" s="1" t="s">
        <v>3</v>
      </c>
    </row>
    <row r="74" spans="1:8" x14ac:dyDescent="0.4">
      <c r="A74" s="1" t="s">
        <v>4</v>
      </c>
    </row>
    <row r="75" spans="1:8" x14ac:dyDescent="0.4">
      <c r="A75" s="1" t="s">
        <v>10</v>
      </c>
    </row>
    <row r="76" spans="1:8" x14ac:dyDescent="0.4">
      <c r="A76" s="1" t="s">
        <v>11</v>
      </c>
    </row>
    <row r="77" spans="1:8" x14ac:dyDescent="0.4">
      <c r="A77" s="1" t="s">
        <v>12</v>
      </c>
    </row>
    <row r="78" spans="1:8" x14ac:dyDescent="0.4">
      <c r="A78" s="1" t="s">
        <v>5</v>
      </c>
    </row>
    <row r="79" spans="1:8" x14ac:dyDescent="0.4">
      <c r="A79" s="1" t="s">
        <v>6</v>
      </c>
    </row>
    <row r="80" spans="1:8" x14ac:dyDescent="0.4">
      <c r="A80" s="1" t="s">
        <v>7</v>
      </c>
    </row>
    <row r="81" spans="1:1" x14ac:dyDescent="0.4">
      <c r="A81" s="1" t="s">
        <v>8</v>
      </c>
    </row>
  </sheetData>
  <mergeCells count="2">
    <mergeCell ref="F2:H2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/>
  </sheetViews>
  <sheetFormatPr defaultRowHeight="15" x14ac:dyDescent="0.25"/>
  <cols>
    <col min="1" max="1" width="24.7109375" customWidth="1"/>
    <col min="2" max="2" width="19.140625" style="31" customWidth="1"/>
    <col min="3" max="3" width="19.7109375" style="31" customWidth="1"/>
    <col min="4" max="4" width="17.85546875" style="31" customWidth="1"/>
    <col min="5" max="5" width="18" style="31" customWidth="1"/>
    <col min="6" max="6" width="18.42578125" customWidth="1"/>
    <col min="7" max="7" width="18.5703125" customWidth="1"/>
    <col min="8" max="8" width="18.28515625" customWidth="1"/>
  </cols>
  <sheetData>
    <row r="1" spans="1:8" ht="20.25" x14ac:dyDescent="0.5">
      <c r="A1" s="11" t="s">
        <v>101</v>
      </c>
      <c r="B1" s="26"/>
      <c r="C1" s="27"/>
      <c r="D1" s="27"/>
      <c r="E1" s="27"/>
      <c r="F1" s="1"/>
      <c r="H1" s="1"/>
    </row>
    <row r="2" spans="1:8" ht="17.25" x14ac:dyDescent="0.4">
      <c r="A2" s="5"/>
      <c r="B2" s="26"/>
      <c r="C2" s="58" t="s">
        <v>100</v>
      </c>
      <c r="D2" s="58"/>
      <c r="E2" s="58"/>
      <c r="F2" s="51" t="s">
        <v>102</v>
      </c>
      <c r="G2" s="52"/>
      <c r="H2" s="53"/>
    </row>
    <row r="3" spans="1:8" ht="33" x14ac:dyDescent="0.4">
      <c r="A3" s="2"/>
      <c r="B3" s="28" t="s">
        <v>99</v>
      </c>
      <c r="C3" s="29" t="s">
        <v>0</v>
      </c>
      <c r="D3" s="29" t="s">
        <v>1</v>
      </c>
      <c r="E3" s="29" t="s">
        <v>2</v>
      </c>
      <c r="F3" s="6" t="s">
        <v>0</v>
      </c>
      <c r="G3" s="6" t="s">
        <v>1</v>
      </c>
      <c r="H3" s="6" t="s">
        <v>2</v>
      </c>
    </row>
    <row r="4" spans="1:8" ht="17.25" x14ac:dyDescent="0.4">
      <c r="A4" s="3" t="s">
        <v>9</v>
      </c>
      <c r="B4" s="30">
        <f>SUM(B5:B68)</f>
        <v>5189240</v>
      </c>
      <c r="C4" s="32">
        <v>386217</v>
      </c>
      <c r="D4" s="32">
        <v>254978.33333333334</v>
      </c>
      <c r="E4" s="32">
        <v>641195.33333333337</v>
      </c>
      <c r="F4" s="22">
        <f>C4/B4</f>
        <v>7.4426505615465849E-2</v>
      </c>
      <c r="G4" s="22">
        <f>D4/B4</f>
        <v>4.9135968529752591E-2</v>
      </c>
      <c r="H4" s="22">
        <f>E4/B4</f>
        <v>0.12356247414521844</v>
      </c>
    </row>
    <row r="5" spans="1:8" ht="17.25" x14ac:dyDescent="0.4">
      <c r="A5" s="4" t="s">
        <v>13</v>
      </c>
      <c r="B5" s="30">
        <v>459730</v>
      </c>
      <c r="C5" s="32">
        <v>50733.75</v>
      </c>
      <c r="D5" s="32">
        <v>24689.083333333332</v>
      </c>
      <c r="E5" s="32">
        <v>75422.833333333328</v>
      </c>
      <c r="F5" s="22">
        <f t="shared" ref="F5:F68" si="0">C5/B5</f>
        <v>0.11035553477040871</v>
      </c>
      <c r="G5" s="22">
        <f t="shared" ref="G5:G68" si="1">D5/B5</f>
        <v>5.3703441875303619E-2</v>
      </c>
      <c r="H5" s="22">
        <f t="shared" ref="H5:H68" si="2">E5/B5</f>
        <v>0.16405897664571234</v>
      </c>
    </row>
    <row r="6" spans="1:8" ht="17.25" x14ac:dyDescent="0.4">
      <c r="A6" s="4" t="s">
        <v>14</v>
      </c>
      <c r="B6" s="30">
        <v>15845</v>
      </c>
      <c r="C6" s="32">
        <v>2205.5</v>
      </c>
      <c r="D6" s="32">
        <v>1910.4166666666667</v>
      </c>
      <c r="E6" s="32">
        <v>4115.916666666667</v>
      </c>
      <c r="F6" s="22">
        <f t="shared" si="0"/>
        <v>0.13919217418744084</v>
      </c>
      <c r="G6" s="22">
        <f t="shared" si="1"/>
        <v>0.12056905438098243</v>
      </c>
      <c r="H6" s="22">
        <f t="shared" si="2"/>
        <v>0.25976122856842326</v>
      </c>
    </row>
    <row r="7" spans="1:8" ht="17.25" x14ac:dyDescent="0.4">
      <c r="A7" s="4" t="s">
        <v>15</v>
      </c>
      <c r="B7" s="30">
        <v>593589</v>
      </c>
      <c r="C7" s="32">
        <v>44637.083333333336</v>
      </c>
      <c r="D7" s="32">
        <v>25839.416666666668</v>
      </c>
      <c r="E7" s="32">
        <v>70476.5</v>
      </c>
      <c r="F7" s="22">
        <f t="shared" si="0"/>
        <v>7.5198636317946141E-2</v>
      </c>
      <c r="G7" s="22">
        <f t="shared" si="1"/>
        <v>4.3530821269711313E-2</v>
      </c>
      <c r="H7" s="22">
        <f t="shared" si="2"/>
        <v>0.11872945758765745</v>
      </c>
    </row>
    <row r="8" spans="1:8" ht="17.25" x14ac:dyDescent="0.4">
      <c r="A8" s="4" t="s">
        <v>16</v>
      </c>
      <c r="B8" s="30">
        <v>12341</v>
      </c>
      <c r="C8" s="32">
        <v>891.66666666666663</v>
      </c>
      <c r="D8" s="32">
        <v>606.16666666666663</v>
      </c>
      <c r="E8" s="32">
        <v>1497.8333333333333</v>
      </c>
      <c r="F8" s="22">
        <f t="shared" si="0"/>
        <v>7.2252383653404639E-2</v>
      </c>
      <c r="G8" s="22">
        <f t="shared" si="1"/>
        <v>4.9118115765875263E-2</v>
      </c>
      <c r="H8" s="22">
        <f t="shared" si="2"/>
        <v>0.1213704994192799</v>
      </c>
    </row>
    <row r="9" spans="1:8" ht="17.25" x14ac:dyDescent="0.4">
      <c r="A9" s="4" t="s">
        <v>17</v>
      </c>
      <c r="B9" s="30">
        <v>3792</v>
      </c>
      <c r="C9" s="32">
        <v>284.91666666666669</v>
      </c>
      <c r="D9" s="32">
        <v>363</v>
      </c>
      <c r="E9" s="32">
        <v>647.91666666666663</v>
      </c>
      <c r="F9" s="22">
        <f t="shared" si="0"/>
        <v>7.5136251758087205E-2</v>
      </c>
      <c r="G9" s="22">
        <f t="shared" si="1"/>
        <v>9.5727848101265819E-2</v>
      </c>
      <c r="H9" s="22">
        <f t="shared" si="2"/>
        <v>0.17086409985935302</v>
      </c>
    </row>
    <row r="10" spans="1:8" ht="17.25" x14ac:dyDescent="0.4">
      <c r="A10" s="4" t="s">
        <v>18</v>
      </c>
      <c r="B10" s="30">
        <v>6337</v>
      </c>
      <c r="C10" s="32">
        <v>547.66666666666663</v>
      </c>
      <c r="D10" s="32">
        <v>546.5</v>
      </c>
      <c r="E10" s="32">
        <v>1094.1666666666667</v>
      </c>
      <c r="F10" s="22">
        <f t="shared" si="0"/>
        <v>8.6423649466098568E-2</v>
      </c>
      <c r="G10" s="22">
        <f t="shared" si="1"/>
        <v>8.6239545526274261E-2</v>
      </c>
      <c r="H10" s="22">
        <f t="shared" si="2"/>
        <v>0.17266319499237284</v>
      </c>
    </row>
    <row r="11" spans="1:8" ht="17.25" x14ac:dyDescent="0.4">
      <c r="A11" s="4" t="s">
        <v>19</v>
      </c>
      <c r="B11" s="30">
        <v>304066</v>
      </c>
      <c r="C11" s="32">
        <v>14305.416666666666</v>
      </c>
      <c r="D11" s="32">
        <v>9704</v>
      </c>
      <c r="E11" s="32">
        <v>24009.416666666668</v>
      </c>
      <c r="F11" s="22">
        <f t="shared" si="0"/>
        <v>4.704707749852554E-2</v>
      </c>
      <c r="G11" s="22">
        <f t="shared" si="1"/>
        <v>3.1914123907309598E-2</v>
      </c>
      <c r="H11" s="22">
        <f t="shared" si="2"/>
        <v>7.8961201405835138E-2</v>
      </c>
    </row>
    <row r="12" spans="1:8" ht="17.25" x14ac:dyDescent="0.4">
      <c r="A12" s="4" t="s">
        <v>20</v>
      </c>
      <c r="B12" s="30">
        <v>58930</v>
      </c>
      <c r="C12" s="32">
        <v>1808.8333333333333</v>
      </c>
      <c r="D12" s="32">
        <v>1330.6666666666667</v>
      </c>
      <c r="E12" s="32">
        <v>3139.5</v>
      </c>
      <c r="F12" s="22">
        <f t="shared" si="0"/>
        <v>3.0694609423609933E-2</v>
      </c>
      <c r="G12" s="22">
        <f t="shared" si="1"/>
        <v>2.2580462695853839E-2</v>
      </c>
      <c r="H12" s="22">
        <f t="shared" si="2"/>
        <v>5.3275072119463772E-2</v>
      </c>
    </row>
    <row r="13" spans="1:8" ht="17.25" x14ac:dyDescent="0.4">
      <c r="A13" s="4" t="s">
        <v>21</v>
      </c>
      <c r="B13" s="30">
        <v>18332</v>
      </c>
      <c r="C13" s="32">
        <v>943.83333333333337</v>
      </c>
      <c r="D13" s="32">
        <v>882.33333333333337</v>
      </c>
      <c r="E13" s="32">
        <v>1826.1666666666667</v>
      </c>
      <c r="F13" s="22">
        <f t="shared" si="0"/>
        <v>5.1485562586369917E-2</v>
      </c>
      <c r="G13" s="22">
        <f t="shared" si="1"/>
        <v>4.8130773147137977E-2</v>
      </c>
      <c r="H13" s="22">
        <f t="shared" si="2"/>
        <v>9.9616335733507894E-2</v>
      </c>
    </row>
    <row r="14" spans="1:8" ht="17.25" x14ac:dyDescent="0.4">
      <c r="A14" s="4" t="s">
        <v>22</v>
      </c>
      <c r="B14" s="30">
        <v>1897</v>
      </c>
      <c r="C14" s="32">
        <v>153.91666666666666</v>
      </c>
      <c r="D14" s="32">
        <v>134.33333333333334</v>
      </c>
      <c r="E14" s="32">
        <v>220.75</v>
      </c>
      <c r="F14" s="22">
        <f t="shared" si="0"/>
        <v>8.1136882797399404E-2</v>
      </c>
      <c r="G14" s="22">
        <f t="shared" si="1"/>
        <v>7.0813565278509932E-2</v>
      </c>
      <c r="H14" s="22">
        <f t="shared" si="2"/>
        <v>0.11636794939377965</v>
      </c>
    </row>
    <row r="15" spans="1:8" ht="17.25" x14ac:dyDescent="0.4">
      <c r="A15" s="4" t="s">
        <v>23</v>
      </c>
      <c r="B15" s="30">
        <v>8989</v>
      </c>
      <c r="C15" s="32">
        <v>380.83333333333331</v>
      </c>
      <c r="D15" s="32">
        <v>310</v>
      </c>
      <c r="E15" s="32">
        <v>631.33333333333337</v>
      </c>
      <c r="F15" s="22">
        <f t="shared" si="0"/>
        <v>4.2366596210182815E-2</v>
      </c>
      <c r="G15" s="22">
        <f t="shared" si="1"/>
        <v>3.448659472688842E-2</v>
      </c>
      <c r="H15" s="22">
        <f t="shared" si="2"/>
        <v>7.0233989691103949E-2</v>
      </c>
    </row>
    <row r="16" spans="1:8" ht="17.25" x14ac:dyDescent="0.4">
      <c r="A16" s="4" t="s">
        <v>24</v>
      </c>
      <c r="B16" s="30">
        <v>8353</v>
      </c>
      <c r="C16" s="32">
        <v>1090.1666666666667</v>
      </c>
      <c r="D16" s="32">
        <v>1106.5</v>
      </c>
      <c r="E16" s="32">
        <v>2196.6666666666665</v>
      </c>
      <c r="F16" s="22">
        <f t="shared" si="0"/>
        <v>0.13051199169958899</v>
      </c>
      <c r="G16" s="22">
        <f t="shared" si="1"/>
        <v>0.13246737699030289</v>
      </c>
      <c r="H16" s="22">
        <f t="shared" si="2"/>
        <v>0.26297936868989186</v>
      </c>
    </row>
    <row r="17" spans="1:8" ht="17.25" x14ac:dyDescent="0.4">
      <c r="A17" s="4" t="s">
        <v>25</v>
      </c>
      <c r="B17" s="30">
        <v>3689</v>
      </c>
      <c r="C17" s="32">
        <v>454.58333333333331</v>
      </c>
      <c r="D17" s="32">
        <v>633.66666666666663</v>
      </c>
      <c r="E17" s="32">
        <v>1088.25</v>
      </c>
      <c r="F17" s="22">
        <f t="shared" si="0"/>
        <v>0.12322671003885424</v>
      </c>
      <c r="G17" s="22">
        <f t="shared" si="1"/>
        <v>0.17177193458028372</v>
      </c>
      <c r="H17" s="22">
        <f t="shared" si="2"/>
        <v>0.294998644619138</v>
      </c>
    </row>
    <row r="18" spans="1:8" ht="17.25" x14ac:dyDescent="0.4">
      <c r="A18" s="4" t="s">
        <v>26</v>
      </c>
      <c r="B18" s="30">
        <v>5859</v>
      </c>
      <c r="C18" s="32">
        <v>473.5</v>
      </c>
      <c r="D18" s="32">
        <v>460.25</v>
      </c>
      <c r="E18" s="32">
        <v>933.75</v>
      </c>
      <c r="F18" s="22">
        <f t="shared" si="0"/>
        <v>8.0815838880355012E-2</v>
      </c>
      <c r="G18" s="22">
        <f t="shared" si="1"/>
        <v>7.8554360812425325E-2</v>
      </c>
      <c r="H18" s="22">
        <f t="shared" si="2"/>
        <v>0.15937019969278035</v>
      </c>
    </row>
    <row r="19" spans="1:8" ht="17.25" x14ac:dyDescent="0.4">
      <c r="A19" s="4" t="s">
        <v>27</v>
      </c>
      <c r="B19" s="30">
        <v>4375</v>
      </c>
      <c r="C19" s="32">
        <v>228.58333333333334</v>
      </c>
      <c r="D19" s="32">
        <v>182.25</v>
      </c>
      <c r="E19" s="32">
        <v>410.83333333333331</v>
      </c>
      <c r="F19" s="22">
        <f t="shared" si="0"/>
        <v>5.224761904761905E-2</v>
      </c>
      <c r="G19" s="22">
        <f t="shared" si="1"/>
        <v>4.1657142857142858E-2</v>
      </c>
      <c r="H19" s="22">
        <f t="shared" si="2"/>
        <v>9.3904761904761894E-2</v>
      </c>
    </row>
    <row r="20" spans="1:8" ht="17.25" x14ac:dyDescent="0.4">
      <c r="A20" s="4" t="s">
        <v>28</v>
      </c>
      <c r="B20" s="30">
        <v>30772</v>
      </c>
      <c r="C20" s="32">
        <v>2433.3333333333335</v>
      </c>
      <c r="D20" s="32">
        <v>2169</v>
      </c>
      <c r="E20" s="32">
        <v>4602.333333333333</v>
      </c>
      <c r="F20" s="22">
        <f t="shared" si="0"/>
        <v>7.9076216473850686E-2</v>
      </c>
      <c r="G20" s="22">
        <f t="shared" si="1"/>
        <v>7.0486156245937862E-2</v>
      </c>
      <c r="H20" s="22">
        <f t="shared" si="2"/>
        <v>0.14956237271978853</v>
      </c>
    </row>
    <row r="21" spans="1:8" ht="17.25" x14ac:dyDescent="0.4">
      <c r="A21" s="4" t="s">
        <v>29</v>
      </c>
      <c r="B21" s="30">
        <v>628174</v>
      </c>
      <c r="C21" s="32">
        <v>65189.416666666664</v>
      </c>
      <c r="D21" s="32">
        <v>44249.083333333336</v>
      </c>
      <c r="E21" s="32">
        <v>109438.5</v>
      </c>
      <c r="F21" s="22">
        <f t="shared" si="0"/>
        <v>0.10377605037245519</v>
      </c>
      <c r="G21" s="22">
        <f t="shared" si="1"/>
        <v>7.0440806740382972E-2</v>
      </c>
      <c r="H21" s="22">
        <f t="shared" si="2"/>
        <v>0.17421685711283816</v>
      </c>
    </row>
    <row r="22" spans="1:8" ht="17.25" x14ac:dyDescent="0.4">
      <c r="A22" s="4" t="s">
        <v>30</v>
      </c>
      <c r="B22" s="30">
        <v>2070</v>
      </c>
      <c r="C22" s="32">
        <v>130.41666666666666</v>
      </c>
      <c r="D22" s="32">
        <v>111.91666666666667</v>
      </c>
      <c r="E22" s="32">
        <v>242.33333333333334</v>
      </c>
      <c r="F22" s="22">
        <f t="shared" si="0"/>
        <v>6.3003220611916266E-2</v>
      </c>
      <c r="G22" s="22">
        <f t="shared" si="1"/>
        <v>5.4066022544283415E-2</v>
      </c>
      <c r="H22" s="22">
        <f t="shared" si="2"/>
        <v>0.11706924315619968</v>
      </c>
    </row>
    <row r="23" spans="1:8" ht="17.25" x14ac:dyDescent="0.4">
      <c r="A23" s="4" t="s">
        <v>31</v>
      </c>
      <c r="B23" s="30">
        <v>296889</v>
      </c>
      <c r="C23" s="32">
        <v>6263.5</v>
      </c>
      <c r="D23" s="32">
        <v>3808.5</v>
      </c>
      <c r="E23" s="32">
        <v>10072</v>
      </c>
      <c r="F23" s="22">
        <f t="shared" si="0"/>
        <v>2.1097110367847918E-2</v>
      </c>
      <c r="G23" s="22">
        <f t="shared" si="1"/>
        <v>1.2828026636217576E-2</v>
      </c>
      <c r="H23" s="22">
        <f t="shared" si="2"/>
        <v>3.3925137004065492E-2</v>
      </c>
    </row>
    <row r="24" spans="1:8" ht="17.25" x14ac:dyDescent="0.4">
      <c r="A24" s="34" t="s">
        <v>32</v>
      </c>
      <c r="B24" s="35">
        <v>53681</v>
      </c>
      <c r="C24" s="36">
        <v>2515.9166666666665</v>
      </c>
      <c r="D24" s="36">
        <v>691</v>
      </c>
      <c r="E24" s="36">
        <v>3206.9166666666665</v>
      </c>
      <c r="F24" s="37">
        <f t="shared" si="0"/>
        <v>4.6867917264333127E-2</v>
      </c>
      <c r="G24" s="37">
        <f t="shared" si="1"/>
        <v>1.2872338443769676E-2</v>
      </c>
      <c r="H24" s="37">
        <f t="shared" si="2"/>
        <v>5.9740255708102805E-2</v>
      </c>
    </row>
    <row r="25" spans="1:8" ht="17.25" x14ac:dyDescent="0.4">
      <c r="A25" s="34" t="s">
        <v>33</v>
      </c>
      <c r="B25" s="35">
        <v>645566</v>
      </c>
      <c r="C25" s="36">
        <v>50188.083333333336</v>
      </c>
      <c r="D25" s="36">
        <v>32101.583333333332</v>
      </c>
      <c r="E25" s="36">
        <v>74069</v>
      </c>
      <c r="F25" s="37">
        <f t="shared" si="0"/>
        <v>7.7742761132608182E-2</v>
      </c>
      <c r="G25" s="37">
        <f t="shared" si="1"/>
        <v>4.9726260883214621E-2</v>
      </c>
      <c r="H25" s="37">
        <f t="shared" si="2"/>
        <v>0.1147349767490853</v>
      </c>
    </row>
    <row r="26" spans="1:8" ht="17.25" x14ac:dyDescent="0.4">
      <c r="A26" s="4" t="s">
        <v>34</v>
      </c>
      <c r="B26" s="30">
        <v>23408</v>
      </c>
      <c r="C26" s="32">
        <v>851.83333333333337</v>
      </c>
      <c r="D26" s="32">
        <v>535</v>
      </c>
      <c r="E26" s="32">
        <v>1386.8333333333333</v>
      </c>
      <c r="F26" s="22">
        <f t="shared" si="0"/>
        <v>3.639069264069264E-2</v>
      </c>
      <c r="G26" s="22">
        <f t="shared" si="1"/>
        <v>2.2855434039644566E-2</v>
      </c>
      <c r="H26" s="22">
        <f t="shared" si="2"/>
        <v>5.9246126680337206E-2</v>
      </c>
    </row>
    <row r="27" spans="1:8" ht="17.25" x14ac:dyDescent="0.4">
      <c r="A27" s="4" t="s">
        <v>35</v>
      </c>
      <c r="B27" s="30">
        <v>48105</v>
      </c>
      <c r="C27" s="32">
        <v>3596.4166666666665</v>
      </c>
      <c r="D27" s="32">
        <v>3605.5833333333335</v>
      </c>
      <c r="E27" s="32">
        <v>7202</v>
      </c>
      <c r="F27" s="22">
        <f t="shared" si="0"/>
        <v>7.4761805772095763E-2</v>
      </c>
      <c r="G27" s="22">
        <f t="shared" si="1"/>
        <v>7.4952361154419153E-2</v>
      </c>
      <c r="H27" s="22">
        <f t="shared" si="2"/>
        <v>0.1497141669265149</v>
      </c>
    </row>
    <row r="28" spans="1:8" ht="17.25" x14ac:dyDescent="0.4">
      <c r="A28" s="4" t="s">
        <v>36</v>
      </c>
      <c r="B28" s="30">
        <v>57722</v>
      </c>
      <c r="C28" s="32">
        <v>4686.416666666667</v>
      </c>
      <c r="D28" s="32">
        <v>2226.5</v>
      </c>
      <c r="E28" s="32">
        <v>6912.916666666667</v>
      </c>
      <c r="F28" s="22">
        <f t="shared" si="0"/>
        <v>8.11894367254542E-2</v>
      </c>
      <c r="G28" s="22">
        <f t="shared" si="1"/>
        <v>3.8572814524791242E-2</v>
      </c>
      <c r="H28" s="22">
        <f t="shared" si="2"/>
        <v>0.11976225125024544</v>
      </c>
    </row>
    <row r="29" spans="1:8" ht="17.25" x14ac:dyDescent="0.4">
      <c r="A29" s="4" t="s">
        <v>37</v>
      </c>
      <c r="B29" s="30">
        <v>5537</v>
      </c>
      <c r="C29" s="32">
        <v>224</v>
      </c>
      <c r="D29" s="32">
        <v>196.66666666666666</v>
      </c>
      <c r="E29" s="32">
        <v>420.66666666666669</v>
      </c>
      <c r="F29" s="22">
        <f t="shared" si="0"/>
        <v>4.0455120101137804E-2</v>
      </c>
      <c r="G29" s="22">
        <f t="shared" si="1"/>
        <v>3.5518632231653718E-2</v>
      </c>
      <c r="H29" s="22">
        <f t="shared" si="2"/>
        <v>7.5973752332791522E-2</v>
      </c>
    </row>
    <row r="30" spans="1:8" ht="17.25" x14ac:dyDescent="0.4">
      <c r="A30" s="4" t="s">
        <v>38</v>
      </c>
      <c r="B30" s="30">
        <v>14709</v>
      </c>
      <c r="C30" s="32">
        <v>528.66666666666663</v>
      </c>
      <c r="D30" s="32">
        <v>328.5</v>
      </c>
      <c r="E30" s="32">
        <v>857.16666666666663</v>
      </c>
      <c r="F30" s="22">
        <f t="shared" si="0"/>
        <v>3.5941713690031046E-2</v>
      </c>
      <c r="G30" s="22">
        <f t="shared" si="1"/>
        <v>2.2333265347746278E-2</v>
      </c>
      <c r="H30" s="22">
        <f t="shared" si="2"/>
        <v>5.8274979037777321E-2</v>
      </c>
    </row>
    <row r="31" spans="1:8" ht="17.25" x14ac:dyDescent="0.4">
      <c r="A31" s="4" t="s">
        <v>39</v>
      </c>
      <c r="B31" s="30">
        <v>15693</v>
      </c>
      <c r="C31" s="32">
        <v>676.08333333333337</v>
      </c>
      <c r="D31" s="32">
        <v>457.66666666666669</v>
      </c>
      <c r="E31" s="32">
        <v>1133.75</v>
      </c>
      <c r="F31" s="22">
        <f t="shared" si="0"/>
        <v>4.3081841160602395E-2</v>
      </c>
      <c r="G31" s="22">
        <f t="shared" si="1"/>
        <v>2.9163746043883686E-2</v>
      </c>
      <c r="H31" s="22">
        <f t="shared" si="2"/>
        <v>7.2245587204486081E-2</v>
      </c>
    </row>
    <row r="32" spans="1:8" ht="17.25" x14ac:dyDescent="0.4">
      <c r="A32" s="4" t="s">
        <v>40</v>
      </c>
      <c r="B32" s="30">
        <v>837</v>
      </c>
      <c r="C32" s="32"/>
      <c r="D32" s="32"/>
      <c r="E32" s="32"/>
      <c r="F32" s="22"/>
      <c r="G32" s="22"/>
      <c r="H32" s="22"/>
    </row>
    <row r="33" spans="1:8" ht="17.25" x14ac:dyDescent="0.4">
      <c r="A33" s="4" t="s">
        <v>41</v>
      </c>
      <c r="B33" s="30">
        <v>6517</v>
      </c>
      <c r="C33" s="32">
        <v>707.16666666666663</v>
      </c>
      <c r="D33" s="32">
        <v>879.25</v>
      </c>
      <c r="E33" s="32">
        <v>1586.4166666666667</v>
      </c>
      <c r="F33" s="22">
        <f t="shared" si="0"/>
        <v>0.10851107360237328</v>
      </c>
      <c r="G33" s="22">
        <f t="shared" si="1"/>
        <v>0.13491637256406322</v>
      </c>
      <c r="H33" s="22">
        <f t="shared" si="2"/>
        <v>0.24342744616643652</v>
      </c>
    </row>
    <row r="34" spans="1:8" ht="17.25" x14ac:dyDescent="0.4">
      <c r="A34" s="4" t="s">
        <v>42</v>
      </c>
      <c r="B34" s="30">
        <v>1380</v>
      </c>
      <c r="C34" s="32"/>
      <c r="D34" s="32"/>
      <c r="E34" s="32">
        <v>134.5</v>
      </c>
      <c r="F34" s="22">
        <f t="shared" si="0"/>
        <v>0</v>
      </c>
      <c r="G34" s="22">
        <f t="shared" si="1"/>
        <v>0</v>
      </c>
      <c r="H34" s="22">
        <f t="shared" si="2"/>
        <v>9.7463768115942026E-2</v>
      </c>
    </row>
    <row r="35" spans="1:8" ht="17.25" x14ac:dyDescent="0.4">
      <c r="A35" s="4" t="s">
        <v>43</v>
      </c>
      <c r="B35" s="30">
        <v>542958</v>
      </c>
      <c r="C35" s="32">
        <v>26253.166666666668</v>
      </c>
      <c r="D35" s="32">
        <v>20069.916666666668</v>
      </c>
      <c r="E35" s="32">
        <v>46323.083333333336</v>
      </c>
      <c r="F35" s="22">
        <f t="shared" si="0"/>
        <v>4.8352113177569295E-2</v>
      </c>
      <c r="G35" s="22">
        <f t="shared" si="1"/>
        <v>3.6964031594831769E-2</v>
      </c>
      <c r="H35" s="22">
        <f t="shared" si="2"/>
        <v>8.5316144772401056E-2</v>
      </c>
    </row>
    <row r="36" spans="1:8" ht="17.25" x14ac:dyDescent="0.4">
      <c r="A36" s="4" t="s">
        <v>44</v>
      </c>
      <c r="B36" s="30">
        <v>1447</v>
      </c>
      <c r="C36" s="32"/>
      <c r="D36" s="32"/>
      <c r="E36" s="32">
        <v>188.58333333333334</v>
      </c>
      <c r="F36" s="22">
        <f t="shared" si="0"/>
        <v>0</v>
      </c>
      <c r="G36" s="22">
        <f t="shared" si="1"/>
        <v>0</v>
      </c>
      <c r="H36" s="22">
        <f t="shared" si="2"/>
        <v>0.13032711356830223</v>
      </c>
    </row>
    <row r="37" spans="1:8" ht="17.25" x14ac:dyDescent="0.4">
      <c r="A37" s="4" t="s">
        <v>45</v>
      </c>
      <c r="B37" s="30">
        <v>8191</v>
      </c>
      <c r="C37" s="32">
        <v>636</v>
      </c>
      <c r="D37" s="32">
        <v>419.25</v>
      </c>
      <c r="E37" s="32">
        <v>1055.25</v>
      </c>
      <c r="F37" s="22">
        <f t="shared" si="0"/>
        <v>7.7646197045537782E-2</v>
      </c>
      <c r="G37" s="22">
        <f t="shared" si="1"/>
        <v>5.1184226590159934E-2</v>
      </c>
      <c r="H37" s="22">
        <f t="shared" si="2"/>
        <v>0.12883042363569772</v>
      </c>
    </row>
    <row r="38" spans="1:8" ht="17.25" x14ac:dyDescent="0.4">
      <c r="A38" s="34" t="s">
        <v>46</v>
      </c>
      <c r="B38" s="35">
        <v>53520</v>
      </c>
      <c r="C38" s="36">
        <v>2835.75</v>
      </c>
      <c r="D38" s="36">
        <v>2074</v>
      </c>
      <c r="E38" s="36">
        <v>4909.75</v>
      </c>
      <c r="F38" s="37">
        <f t="shared" si="0"/>
        <v>5.2984865470852016E-2</v>
      </c>
      <c r="G38" s="37">
        <f t="shared" si="1"/>
        <v>3.8751868460388639E-2</v>
      </c>
      <c r="H38" s="37">
        <f t="shared" si="2"/>
        <v>9.1736733931240655E-2</v>
      </c>
    </row>
    <row r="39" spans="1:8" ht="17.25" x14ac:dyDescent="0.4">
      <c r="A39" s="34" t="s">
        <v>47</v>
      </c>
      <c r="B39" s="35">
        <v>7617</v>
      </c>
      <c r="C39" s="36">
        <v>683.25</v>
      </c>
      <c r="D39" s="36">
        <v>294.08333333333331</v>
      </c>
      <c r="E39" s="36">
        <v>898.08333333333337</v>
      </c>
      <c r="F39" s="37">
        <f t="shared" si="0"/>
        <v>8.9700669554942894E-2</v>
      </c>
      <c r="G39" s="37">
        <f t="shared" si="1"/>
        <v>3.8608813618660011E-2</v>
      </c>
      <c r="H39" s="37">
        <f t="shared" si="2"/>
        <v>0.11790512450220997</v>
      </c>
    </row>
    <row r="40" spans="1:8" ht="17.25" x14ac:dyDescent="0.4">
      <c r="A40" s="4" t="s">
        <v>48</v>
      </c>
      <c r="B40" s="30">
        <v>310067</v>
      </c>
      <c r="C40" s="32">
        <v>16876.333333333332</v>
      </c>
      <c r="D40" s="32">
        <v>12675</v>
      </c>
      <c r="E40" s="32">
        <v>29551.333333333332</v>
      </c>
      <c r="F40" s="22">
        <f t="shared" si="0"/>
        <v>5.442802147062839E-2</v>
      </c>
      <c r="G40" s="22">
        <f t="shared" si="1"/>
        <v>4.0878261795031394E-2</v>
      </c>
      <c r="H40" s="22">
        <f t="shared" si="2"/>
        <v>9.5306283265659777E-2</v>
      </c>
    </row>
    <row r="41" spans="1:8" ht="17.25" x14ac:dyDescent="0.4">
      <c r="A41" s="4" t="s">
        <v>49</v>
      </c>
      <c r="B41" s="30">
        <v>15395</v>
      </c>
      <c r="C41" s="32">
        <v>1595.5833333333333</v>
      </c>
      <c r="D41" s="32">
        <v>1597.4166666666667</v>
      </c>
      <c r="E41" s="32">
        <v>2947.6666666666665</v>
      </c>
      <c r="F41" s="22">
        <f t="shared" si="0"/>
        <v>0.10364295767023925</v>
      </c>
      <c r="G41" s="22">
        <f t="shared" si="1"/>
        <v>0.10376204395366462</v>
      </c>
      <c r="H41" s="22">
        <f t="shared" si="2"/>
        <v>0.19146909169643822</v>
      </c>
    </row>
    <row r="42" spans="1:8" ht="17.25" x14ac:dyDescent="0.4">
      <c r="A42" s="4" t="s">
        <v>50</v>
      </c>
      <c r="B42" s="30">
        <v>5401</v>
      </c>
      <c r="C42" s="32">
        <v>397.5</v>
      </c>
      <c r="D42" s="32">
        <v>310.58333333333331</v>
      </c>
      <c r="E42" s="32">
        <v>708.08333333333337</v>
      </c>
      <c r="F42" s="22">
        <f t="shared" si="0"/>
        <v>7.3597481947787452E-2</v>
      </c>
      <c r="G42" s="22">
        <f t="shared" si="1"/>
        <v>5.7504783064864527E-2</v>
      </c>
      <c r="H42" s="22">
        <f t="shared" si="2"/>
        <v>0.13110226501265199</v>
      </c>
    </row>
    <row r="43" spans="1:8" ht="17.25" x14ac:dyDescent="0.4">
      <c r="A43" s="4" t="s">
        <v>51</v>
      </c>
      <c r="B43" s="30">
        <v>22301</v>
      </c>
      <c r="C43" s="32">
        <v>1525.4166666666667</v>
      </c>
      <c r="D43" s="32">
        <v>1341.4166666666667</v>
      </c>
      <c r="E43" s="32">
        <v>2866.8333333333335</v>
      </c>
      <c r="F43" s="22">
        <f t="shared" si="0"/>
        <v>6.840126750668879E-2</v>
      </c>
      <c r="G43" s="22">
        <f t="shared" si="1"/>
        <v>6.0150516419293608E-2</v>
      </c>
      <c r="H43" s="22">
        <f t="shared" si="2"/>
        <v>0.1285517839259824</v>
      </c>
    </row>
    <row r="44" spans="1:8" ht="17.25" x14ac:dyDescent="0.4">
      <c r="A44" s="4" t="s">
        <v>52</v>
      </c>
      <c r="B44" s="30">
        <v>148742</v>
      </c>
      <c r="C44" s="32">
        <v>12594.833333333334</v>
      </c>
      <c r="D44" s="32">
        <v>9467.9166666666661</v>
      </c>
      <c r="E44" s="32">
        <v>22062.75</v>
      </c>
      <c r="F44" s="22">
        <f t="shared" si="0"/>
        <v>8.4675702446742232E-2</v>
      </c>
      <c r="G44" s="22">
        <f t="shared" si="1"/>
        <v>6.3653283313836476E-2</v>
      </c>
      <c r="H44" s="22">
        <f t="shared" si="2"/>
        <v>0.14832898576057871</v>
      </c>
    </row>
    <row r="45" spans="1:8" ht="17.25" x14ac:dyDescent="0.4">
      <c r="A45" s="4" t="s">
        <v>53</v>
      </c>
      <c r="B45" s="30">
        <v>728</v>
      </c>
      <c r="C45" s="32"/>
      <c r="D45" s="32"/>
      <c r="E45" s="32"/>
      <c r="F45" s="22"/>
      <c r="G45" s="22"/>
      <c r="H45" s="22"/>
    </row>
    <row r="46" spans="1:8" ht="17.25" x14ac:dyDescent="0.4">
      <c r="A46" s="4" t="s">
        <v>54</v>
      </c>
      <c r="B46" s="30">
        <v>13549</v>
      </c>
      <c r="C46" s="32">
        <v>1162.4166666666667</v>
      </c>
      <c r="D46" s="32">
        <v>775.66666666666663</v>
      </c>
      <c r="E46" s="32">
        <v>1938.0833333333333</v>
      </c>
      <c r="F46" s="22">
        <f t="shared" si="0"/>
        <v>8.5793539498609989E-2</v>
      </c>
      <c r="G46" s="22">
        <f t="shared" si="1"/>
        <v>5.7248997465987647E-2</v>
      </c>
      <c r="H46" s="22">
        <f t="shared" si="2"/>
        <v>0.14304253696459762</v>
      </c>
    </row>
    <row r="47" spans="1:8" ht="17.25" x14ac:dyDescent="0.4">
      <c r="A47" s="4" t="s">
        <v>55</v>
      </c>
      <c r="B47" s="30">
        <v>25944</v>
      </c>
      <c r="C47" s="32">
        <v>2638.25</v>
      </c>
      <c r="D47" s="32">
        <v>1982.5833333333333</v>
      </c>
      <c r="E47" s="32">
        <v>4620.833333333333</v>
      </c>
      <c r="F47" s="22">
        <f t="shared" si="0"/>
        <v>0.10169017884674685</v>
      </c>
      <c r="G47" s="22">
        <f t="shared" si="1"/>
        <v>7.6417797307020252E-2</v>
      </c>
      <c r="H47" s="22">
        <f t="shared" si="2"/>
        <v>0.17810797615376708</v>
      </c>
    </row>
    <row r="48" spans="1:8" ht="17.25" x14ac:dyDescent="0.4">
      <c r="A48" s="4" t="s">
        <v>56</v>
      </c>
      <c r="B48" s="30">
        <v>41392</v>
      </c>
      <c r="C48" s="32">
        <v>4114.416666666667</v>
      </c>
      <c r="D48" s="32">
        <v>2962.5833333333335</v>
      </c>
      <c r="E48" s="32">
        <v>7077</v>
      </c>
      <c r="F48" s="22">
        <f t="shared" si="0"/>
        <v>9.9401253060172667E-2</v>
      </c>
      <c r="G48" s="22">
        <f t="shared" si="1"/>
        <v>7.1573814585749268E-2</v>
      </c>
      <c r="H48" s="22">
        <f t="shared" si="2"/>
        <v>0.17097506764592191</v>
      </c>
    </row>
    <row r="49" spans="1:8" ht="17.25" x14ac:dyDescent="0.4">
      <c r="A49" s="4" t="s">
        <v>57</v>
      </c>
      <c r="B49" s="30">
        <v>28654</v>
      </c>
      <c r="C49" s="32">
        <v>3067.4166666666665</v>
      </c>
      <c r="D49" s="32">
        <v>1812.3333333333333</v>
      </c>
      <c r="E49" s="32">
        <v>4879.75</v>
      </c>
      <c r="F49" s="22">
        <f t="shared" si="0"/>
        <v>0.10705020823154417</v>
      </c>
      <c r="G49" s="22">
        <f t="shared" si="1"/>
        <v>6.324887741094902E-2</v>
      </c>
      <c r="H49" s="22">
        <f t="shared" si="2"/>
        <v>0.17029908564249319</v>
      </c>
    </row>
    <row r="50" spans="1:8" ht="17.25" x14ac:dyDescent="0.4">
      <c r="A50" s="4" t="s">
        <v>58</v>
      </c>
      <c r="B50" s="30">
        <v>19097</v>
      </c>
      <c r="C50" s="32">
        <v>2516.5</v>
      </c>
      <c r="D50" s="32">
        <v>2358.5833333333335</v>
      </c>
      <c r="E50" s="32">
        <v>4875.083333333333</v>
      </c>
      <c r="F50" s="22">
        <f t="shared" si="0"/>
        <v>0.13177462428653716</v>
      </c>
      <c r="G50" s="22">
        <f t="shared" si="1"/>
        <v>0.12350543715417781</v>
      </c>
      <c r="H50" s="22">
        <f t="shared" si="2"/>
        <v>0.25528006144071491</v>
      </c>
    </row>
    <row r="51" spans="1:8" ht="17.25" x14ac:dyDescent="0.4">
      <c r="A51" s="4" t="s">
        <v>59</v>
      </c>
      <c r="B51" s="30">
        <v>4509</v>
      </c>
      <c r="C51" s="32">
        <v>189.91666666666666</v>
      </c>
      <c r="D51" s="32">
        <v>159.83333333333334</v>
      </c>
      <c r="E51" s="32">
        <v>349.75</v>
      </c>
      <c r="F51" s="22">
        <f t="shared" si="0"/>
        <v>4.2119464774155388E-2</v>
      </c>
      <c r="G51" s="22">
        <f t="shared" si="1"/>
        <v>3.5447623271974572E-2</v>
      </c>
      <c r="H51" s="22">
        <f t="shared" si="2"/>
        <v>7.7567088046129967E-2</v>
      </c>
    </row>
    <row r="52" spans="1:8" ht="17.25" x14ac:dyDescent="0.4">
      <c r="A52" s="4" t="s">
        <v>60</v>
      </c>
      <c r="B52" s="30">
        <v>16353</v>
      </c>
      <c r="C52" s="32">
        <v>701.91666666666663</v>
      </c>
      <c r="D52" s="32">
        <v>515.08333333333337</v>
      </c>
      <c r="E52" s="32">
        <v>1217</v>
      </c>
      <c r="F52" s="22">
        <f t="shared" si="0"/>
        <v>4.2922807232108277E-2</v>
      </c>
      <c r="G52" s="22">
        <f t="shared" si="1"/>
        <v>3.1497788377260034E-2</v>
      </c>
      <c r="H52" s="22">
        <f t="shared" si="2"/>
        <v>7.4420595609368312E-2</v>
      </c>
    </row>
    <row r="53" spans="1:8" ht="17.25" x14ac:dyDescent="0.4">
      <c r="A53" s="4" t="s">
        <v>61</v>
      </c>
      <c r="B53" s="30">
        <v>4363</v>
      </c>
      <c r="C53" s="32">
        <v>339.91666666666669</v>
      </c>
      <c r="D53" s="32">
        <v>250.58333333333334</v>
      </c>
      <c r="E53" s="32">
        <v>590.5</v>
      </c>
      <c r="F53" s="22">
        <f t="shared" si="0"/>
        <v>7.7908931163572476E-2</v>
      </c>
      <c r="G53" s="22">
        <f t="shared" si="1"/>
        <v>5.7433722973489192E-2</v>
      </c>
      <c r="H53" s="22">
        <f t="shared" si="2"/>
        <v>0.13534265413706165</v>
      </c>
    </row>
    <row r="54" spans="1:8" ht="17.25" x14ac:dyDescent="0.4">
      <c r="A54" s="4" t="s">
        <v>62</v>
      </c>
      <c r="B54" s="30">
        <v>17296</v>
      </c>
      <c r="C54" s="32">
        <v>209.58333333333334</v>
      </c>
      <c r="D54" s="32">
        <v>135.83333333333334</v>
      </c>
      <c r="E54" s="32">
        <v>345.41666666666669</v>
      </c>
      <c r="F54" s="22">
        <f t="shared" si="0"/>
        <v>1.2117445266728338E-2</v>
      </c>
      <c r="G54" s="22">
        <f t="shared" si="1"/>
        <v>7.8534535923527604E-3</v>
      </c>
      <c r="H54" s="22">
        <f t="shared" si="2"/>
        <v>1.9970898859081099E-2</v>
      </c>
    </row>
    <row r="55" spans="1:8" ht="17.25" x14ac:dyDescent="0.4">
      <c r="A55" s="4" t="s">
        <v>63</v>
      </c>
      <c r="B55" s="30">
        <v>12617</v>
      </c>
      <c r="C55" s="32">
        <v>1795</v>
      </c>
      <c r="D55" s="32">
        <v>1258.0833333333333</v>
      </c>
      <c r="E55" s="32">
        <v>3053.0833333333335</v>
      </c>
      <c r="F55" s="22">
        <f t="shared" si="0"/>
        <v>0.14226836807481968</v>
      </c>
      <c r="G55" s="22">
        <f t="shared" si="1"/>
        <v>9.9713349713349705E-2</v>
      </c>
      <c r="H55" s="22">
        <f t="shared" si="2"/>
        <v>0.2419817177881694</v>
      </c>
    </row>
    <row r="56" spans="1:8" ht="17.25" x14ac:dyDescent="0.4">
      <c r="A56" s="4" t="s">
        <v>64</v>
      </c>
      <c r="B56" s="30">
        <v>162241</v>
      </c>
      <c r="C56" s="32">
        <v>19514</v>
      </c>
      <c r="D56" s="32">
        <v>16889.416666666668</v>
      </c>
      <c r="E56" s="32">
        <v>36403.416666666664</v>
      </c>
      <c r="F56" s="22">
        <f t="shared" si="0"/>
        <v>0.12027785824791513</v>
      </c>
      <c r="G56" s="22">
        <f t="shared" si="1"/>
        <v>0.10410079244251864</v>
      </c>
      <c r="H56" s="22">
        <f t="shared" si="2"/>
        <v>0.22437865069043375</v>
      </c>
    </row>
    <row r="57" spans="1:8" ht="17.25" x14ac:dyDescent="0.4">
      <c r="A57" s="4" t="s">
        <v>65</v>
      </c>
      <c r="B57" s="30">
        <v>6839</v>
      </c>
      <c r="C57" s="32">
        <v>440.25</v>
      </c>
      <c r="D57" s="32">
        <v>314.33333333333331</v>
      </c>
      <c r="E57" s="32">
        <v>754.58333333333337</v>
      </c>
      <c r="F57" s="22">
        <f t="shared" si="0"/>
        <v>6.4373446410293897E-2</v>
      </c>
      <c r="G57" s="22">
        <f t="shared" si="1"/>
        <v>4.5961885265877078E-2</v>
      </c>
      <c r="H57" s="22">
        <f t="shared" si="2"/>
        <v>0.11033533167617099</v>
      </c>
    </row>
    <row r="58" spans="1:8" ht="17.25" x14ac:dyDescent="0.4">
      <c r="A58" s="4" t="s">
        <v>66</v>
      </c>
      <c r="B58" s="30">
        <v>12100</v>
      </c>
      <c r="C58" s="32">
        <v>1553.9166666666667</v>
      </c>
      <c r="D58" s="32">
        <v>1390.0833333333333</v>
      </c>
      <c r="E58" s="32">
        <v>2944</v>
      </c>
      <c r="F58" s="22">
        <f t="shared" si="0"/>
        <v>0.12842286501377412</v>
      </c>
      <c r="G58" s="22">
        <f t="shared" si="1"/>
        <v>0.11488292011019283</v>
      </c>
      <c r="H58" s="22">
        <f t="shared" si="2"/>
        <v>0.24330578512396694</v>
      </c>
    </row>
    <row r="59" spans="1:8" ht="17.25" x14ac:dyDescent="0.4">
      <c r="A59" s="4" t="s">
        <v>67</v>
      </c>
      <c r="B59" s="30">
        <v>23746</v>
      </c>
      <c r="C59" s="32">
        <v>869.58333333333337</v>
      </c>
      <c r="D59" s="32">
        <v>644.16666666666663</v>
      </c>
      <c r="E59" s="32">
        <v>1327.75</v>
      </c>
      <c r="F59" s="22">
        <f t="shared" si="0"/>
        <v>3.6620202700805751E-2</v>
      </c>
      <c r="G59" s="22">
        <f t="shared" si="1"/>
        <v>2.7127375838737752E-2</v>
      </c>
      <c r="H59" s="22">
        <f t="shared" si="2"/>
        <v>5.5914680367219742E-2</v>
      </c>
    </row>
    <row r="60" spans="1:8" ht="17.25" x14ac:dyDescent="0.4">
      <c r="A60" s="4" t="s">
        <v>68</v>
      </c>
      <c r="B60" s="30">
        <v>6369</v>
      </c>
      <c r="C60" s="32">
        <v>812.58333333333337</v>
      </c>
      <c r="D60" s="32">
        <v>678.08333333333337</v>
      </c>
      <c r="E60" s="32">
        <v>1490.6666666666667</v>
      </c>
      <c r="F60" s="22">
        <f t="shared" si="0"/>
        <v>0.12758413147014183</v>
      </c>
      <c r="G60" s="22">
        <f t="shared" si="1"/>
        <v>0.10646621656984352</v>
      </c>
      <c r="H60" s="22">
        <f t="shared" si="2"/>
        <v>0.23405034803998537</v>
      </c>
    </row>
    <row r="61" spans="1:8" ht="17.25" x14ac:dyDescent="0.4">
      <c r="A61" s="4" t="s">
        <v>69</v>
      </c>
      <c r="B61" s="30">
        <v>694</v>
      </c>
      <c r="C61" s="32"/>
      <c r="D61" s="32"/>
      <c r="E61" s="32"/>
      <c r="F61" s="22"/>
      <c r="G61" s="22"/>
      <c r="H61" s="22"/>
    </row>
    <row r="62" spans="1:8" ht="17.25" x14ac:dyDescent="0.4">
      <c r="A62" s="4" t="s">
        <v>70</v>
      </c>
      <c r="B62" s="30">
        <v>7824</v>
      </c>
      <c r="C62" s="32">
        <v>359.33333333333331</v>
      </c>
      <c r="D62" s="32">
        <v>211.33333333333334</v>
      </c>
      <c r="E62" s="32">
        <v>522.25</v>
      </c>
      <c r="F62" s="22">
        <f t="shared" si="0"/>
        <v>4.5927062031356505E-2</v>
      </c>
      <c r="G62" s="22">
        <f t="shared" si="1"/>
        <v>2.7010906612133609E-2</v>
      </c>
      <c r="H62" s="22">
        <f t="shared" si="2"/>
        <v>6.674974437627812E-2</v>
      </c>
    </row>
    <row r="63" spans="1:8" ht="17.25" x14ac:dyDescent="0.4">
      <c r="A63" s="4" t="s">
        <v>71</v>
      </c>
      <c r="B63" s="30">
        <v>2393</v>
      </c>
      <c r="C63" s="32">
        <v>199.75</v>
      </c>
      <c r="D63" s="32">
        <v>197.66666666666666</v>
      </c>
      <c r="E63" s="32">
        <v>397.41666666666669</v>
      </c>
      <c r="F63" s="22">
        <f t="shared" si="0"/>
        <v>8.3472628499791063E-2</v>
      </c>
      <c r="G63" s="22">
        <f t="shared" si="1"/>
        <v>8.2602033709430284E-2</v>
      </c>
      <c r="H63" s="22">
        <f t="shared" si="2"/>
        <v>0.16607466220922135</v>
      </c>
    </row>
    <row r="64" spans="1:8" ht="17.25" x14ac:dyDescent="0.4">
      <c r="A64" s="4" t="s">
        <v>72</v>
      </c>
      <c r="B64" s="30">
        <v>28455</v>
      </c>
      <c r="C64" s="32">
        <v>1182.6666666666667</v>
      </c>
      <c r="D64" s="32">
        <v>379.5</v>
      </c>
      <c r="E64" s="32">
        <v>1562.1666666666667</v>
      </c>
      <c r="F64" s="22">
        <f t="shared" si="0"/>
        <v>4.1562701341299128E-2</v>
      </c>
      <c r="G64" s="22">
        <f t="shared" si="1"/>
        <v>1.3336847654190827E-2</v>
      </c>
      <c r="H64" s="22">
        <f t="shared" si="2"/>
        <v>5.4899548995489961E-2</v>
      </c>
    </row>
    <row r="65" spans="1:8" ht="17.25" x14ac:dyDescent="0.4">
      <c r="A65" s="4" t="s">
        <v>73</v>
      </c>
      <c r="B65" s="30">
        <v>23368</v>
      </c>
      <c r="C65" s="32">
        <v>1312.75</v>
      </c>
      <c r="D65" s="32">
        <v>992.58333333333337</v>
      </c>
      <c r="E65" s="32">
        <v>2305.3333333333335</v>
      </c>
      <c r="F65" s="22">
        <f t="shared" si="0"/>
        <v>5.6177250941458402E-2</v>
      </c>
      <c r="G65" s="22">
        <f t="shared" si="1"/>
        <v>4.2476178249457951E-2</v>
      </c>
      <c r="H65" s="22">
        <f t="shared" si="2"/>
        <v>9.8653429190916353E-2</v>
      </c>
    </row>
    <row r="66" spans="1:8" ht="17.25" x14ac:dyDescent="0.4">
      <c r="A66" s="4" t="s">
        <v>74</v>
      </c>
      <c r="B66" s="30">
        <v>4672</v>
      </c>
      <c r="C66" s="32">
        <v>322.83333333333331</v>
      </c>
      <c r="D66" s="32">
        <v>229.83333333333334</v>
      </c>
      <c r="E66" s="32">
        <v>552.66666666666663</v>
      </c>
      <c r="F66" s="22">
        <f t="shared" si="0"/>
        <v>6.9099600456621002E-2</v>
      </c>
      <c r="G66" s="22">
        <f t="shared" si="1"/>
        <v>4.9193778538812787E-2</v>
      </c>
      <c r="H66" s="22">
        <f t="shared" si="2"/>
        <v>0.11829337899543378</v>
      </c>
    </row>
    <row r="67" spans="1:8" ht="17.25" x14ac:dyDescent="0.4">
      <c r="A67" s="4" t="s">
        <v>75</v>
      </c>
      <c r="B67" s="30">
        <v>263030</v>
      </c>
      <c r="C67" s="32">
        <v>23992.666666666668</v>
      </c>
      <c r="D67" s="32">
        <v>13185.833333333334</v>
      </c>
      <c r="E67" s="32">
        <v>37178.5</v>
      </c>
      <c r="F67" s="22">
        <f t="shared" si="0"/>
        <v>9.1216464535097394E-2</v>
      </c>
      <c r="G67" s="22">
        <f t="shared" si="1"/>
        <v>5.0130530104297355E-2</v>
      </c>
      <c r="H67" s="22">
        <f t="shared" si="2"/>
        <v>0.14134699463939474</v>
      </c>
    </row>
    <row r="68" spans="1:8" ht="17.25" x14ac:dyDescent="0.4">
      <c r="A68" s="4" t="s">
        <v>76</v>
      </c>
      <c r="B68" s="30">
        <v>10184</v>
      </c>
      <c r="C68" s="32">
        <v>911.08333333333337</v>
      </c>
      <c r="D68" s="32">
        <v>648.08333333333337</v>
      </c>
      <c r="E68" s="32">
        <v>1559.1666666666667</v>
      </c>
      <c r="F68" s="22">
        <f t="shared" si="0"/>
        <v>8.9462228332024094E-2</v>
      </c>
      <c r="G68" s="22">
        <f t="shared" si="1"/>
        <v>6.3637405079863846E-2</v>
      </c>
      <c r="H68" s="22">
        <f t="shared" si="2"/>
        <v>0.15309963341188793</v>
      </c>
    </row>
    <row r="69" spans="1:8" ht="17.25" x14ac:dyDescent="0.4">
      <c r="A69" s="1"/>
      <c r="B69" s="26"/>
      <c r="C69" s="27"/>
      <c r="D69" s="27"/>
      <c r="E69" s="27"/>
      <c r="F69" s="1"/>
      <c r="H69" s="1"/>
    </row>
    <row r="70" spans="1:8" ht="17.25" x14ac:dyDescent="0.4">
      <c r="A70" s="1"/>
      <c r="B70" s="26"/>
      <c r="C70" s="27"/>
      <c r="D70" s="27"/>
      <c r="E70" s="27"/>
      <c r="F70" s="1"/>
      <c r="H70" s="1"/>
    </row>
    <row r="71" spans="1:8" ht="17.25" x14ac:dyDescent="0.4">
      <c r="A71" s="1"/>
      <c r="B71" s="26"/>
      <c r="C71" s="27"/>
      <c r="D71" s="27"/>
      <c r="E71" s="27"/>
      <c r="F71" s="1"/>
      <c r="H71" s="1"/>
    </row>
    <row r="72" spans="1:8" ht="17.25" x14ac:dyDescent="0.4">
      <c r="A72" s="1"/>
      <c r="B72" s="26"/>
      <c r="C72" s="27"/>
      <c r="D72" s="27"/>
      <c r="E72" s="27"/>
      <c r="F72" s="1"/>
      <c r="H72" s="1"/>
    </row>
    <row r="73" spans="1:8" ht="17.25" x14ac:dyDescent="0.4">
      <c r="A73" s="1" t="s">
        <v>3</v>
      </c>
      <c r="B73" s="26"/>
      <c r="C73" s="27"/>
      <c r="D73" s="27"/>
      <c r="E73" s="27"/>
      <c r="F73" s="1"/>
      <c r="H73" s="1"/>
    </row>
    <row r="74" spans="1:8" ht="17.25" x14ac:dyDescent="0.4">
      <c r="A74" s="1" t="s">
        <v>4</v>
      </c>
      <c r="B74" s="26"/>
      <c r="C74" s="27"/>
      <c r="D74" s="27"/>
      <c r="E74" s="27"/>
      <c r="F74" s="1"/>
      <c r="H74" s="1"/>
    </row>
    <row r="75" spans="1:8" ht="17.25" x14ac:dyDescent="0.4">
      <c r="A75" s="1" t="s">
        <v>10</v>
      </c>
      <c r="B75" s="26"/>
      <c r="C75" s="27"/>
      <c r="D75" s="27"/>
      <c r="E75" s="27"/>
      <c r="F75" s="1"/>
      <c r="H75" s="1"/>
    </row>
    <row r="76" spans="1:8" ht="17.25" x14ac:dyDescent="0.4">
      <c r="A76" s="1" t="s">
        <v>11</v>
      </c>
      <c r="B76" s="26"/>
      <c r="C76" s="27"/>
      <c r="D76" s="27"/>
      <c r="E76" s="27"/>
      <c r="F76" s="1"/>
      <c r="H76" s="1"/>
    </row>
    <row r="77" spans="1:8" ht="17.25" x14ac:dyDescent="0.4">
      <c r="A77" s="1" t="s">
        <v>12</v>
      </c>
      <c r="B77" s="26"/>
      <c r="C77" s="27"/>
      <c r="D77" s="27"/>
      <c r="E77" s="27"/>
      <c r="F77" s="1"/>
      <c r="H77" s="1"/>
    </row>
    <row r="78" spans="1:8" ht="17.25" x14ac:dyDescent="0.4">
      <c r="A78" s="1" t="s">
        <v>5</v>
      </c>
      <c r="B78" s="26"/>
      <c r="C78" s="27"/>
      <c r="D78" s="27"/>
      <c r="E78" s="27"/>
      <c r="F78" s="1"/>
      <c r="H78" s="1"/>
    </row>
    <row r="79" spans="1:8" ht="17.25" x14ac:dyDescent="0.4">
      <c r="A79" s="1" t="s">
        <v>6</v>
      </c>
      <c r="B79" s="26"/>
      <c r="C79" s="27"/>
      <c r="D79" s="27"/>
      <c r="E79" s="27"/>
      <c r="F79" s="1"/>
      <c r="H79" s="1"/>
    </row>
    <row r="80" spans="1:8" ht="17.25" x14ac:dyDescent="0.4">
      <c r="A80" s="1" t="s">
        <v>7</v>
      </c>
      <c r="B80" s="26"/>
      <c r="C80" s="27"/>
      <c r="D80" s="27"/>
      <c r="E80" s="27"/>
      <c r="F80" s="1"/>
      <c r="H80" s="1"/>
    </row>
    <row r="81" spans="1:8" ht="17.25" x14ac:dyDescent="0.4">
      <c r="A81" s="1" t="s">
        <v>8</v>
      </c>
      <c r="B81" s="26"/>
      <c r="C81" s="27"/>
      <c r="D81" s="27"/>
      <c r="E81" s="27"/>
      <c r="F81" s="1"/>
      <c r="H81" s="1"/>
    </row>
  </sheetData>
  <mergeCells count="2">
    <mergeCell ref="C2:E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D20" sqref="D20"/>
    </sheetView>
  </sheetViews>
  <sheetFormatPr defaultRowHeight="15" x14ac:dyDescent="0.25"/>
  <cols>
    <col min="1" max="1" width="24.7109375" customWidth="1"/>
    <col min="2" max="2" width="19.140625" style="31" customWidth="1"/>
    <col min="3" max="3" width="19.7109375" style="31" customWidth="1"/>
    <col min="4" max="4" width="17.85546875" style="31" customWidth="1"/>
    <col min="5" max="5" width="18" style="31" customWidth="1"/>
    <col min="6" max="6" width="18.42578125" customWidth="1"/>
    <col min="7" max="7" width="18.5703125" customWidth="1"/>
    <col min="8" max="8" width="18.28515625" customWidth="1"/>
  </cols>
  <sheetData>
    <row r="1" spans="1:8" ht="20.25" x14ac:dyDescent="0.5">
      <c r="A1" s="11" t="s">
        <v>107</v>
      </c>
      <c r="B1" s="26"/>
      <c r="C1" s="27"/>
      <c r="D1" s="27"/>
      <c r="E1" s="27"/>
      <c r="F1" s="1"/>
      <c r="H1" s="1"/>
    </row>
    <row r="2" spans="1:8" ht="17.25" x14ac:dyDescent="0.4">
      <c r="A2" s="5"/>
      <c r="B2" s="26"/>
      <c r="C2" s="58" t="s">
        <v>104</v>
      </c>
      <c r="D2" s="58"/>
      <c r="E2" s="58"/>
      <c r="F2" s="51" t="s">
        <v>105</v>
      </c>
      <c r="G2" s="52"/>
      <c r="H2" s="53"/>
    </row>
    <row r="3" spans="1:8" ht="33" x14ac:dyDescent="0.4">
      <c r="A3" s="2"/>
      <c r="B3" s="28" t="s">
        <v>106</v>
      </c>
      <c r="C3" s="29" t="s">
        <v>0</v>
      </c>
      <c r="D3" s="29" t="s">
        <v>1</v>
      </c>
      <c r="E3" s="29" t="s">
        <v>2</v>
      </c>
      <c r="F3" s="6" t="s">
        <v>0</v>
      </c>
      <c r="G3" s="6" t="s">
        <v>1</v>
      </c>
      <c r="H3" s="6" t="s">
        <v>2</v>
      </c>
    </row>
    <row r="4" spans="1:8" ht="17.25" x14ac:dyDescent="0.4">
      <c r="A4" s="3" t="s">
        <v>9</v>
      </c>
      <c r="B4" s="38">
        <v>5273719.9620546317</v>
      </c>
      <c r="C4" s="38">
        <v>430058.41666666669</v>
      </c>
      <c r="D4" s="38">
        <v>294198.16666666669</v>
      </c>
      <c r="E4" s="38">
        <v>724256.58333333337</v>
      </c>
      <c r="F4" s="39">
        <v>8.1547450331268007E-2</v>
      </c>
      <c r="G4" s="39">
        <v>5.5785701323444487E-2</v>
      </c>
      <c r="H4" s="39">
        <v>0.13733315165471249</v>
      </c>
    </row>
    <row r="5" spans="1:8" ht="17.25" x14ac:dyDescent="0.4">
      <c r="A5" s="4" t="s">
        <v>13</v>
      </c>
      <c r="B5" s="38">
        <v>467666.42464221199</v>
      </c>
      <c r="C5" s="38">
        <v>57404.083333333336</v>
      </c>
      <c r="D5" s="38">
        <v>28598.75</v>
      </c>
      <c r="E5" s="38">
        <v>86006.166666666672</v>
      </c>
      <c r="F5" s="39">
        <v>0.12274578697252066</v>
      </c>
      <c r="G5" s="39">
        <v>6.115202737053331E-2</v>
      </c>
      <c r="H5" s="39">
        <v>0.1839049419304917</v>
      </c>
    </row>
    <row r="6" spans="1:8" ht="17.25" x14ac:dyDescent="0.4">
      <c r="A6" s="4" t="s">
        <v>14</v>
      </c>
      <c r="B6" s="38">
        <v>15835.3372268687</v>
      </c>
      <c r="C6" s="38">
        <v>2390.0833333333335</v>
      </c>
      <c r="D6" s="38">
        <v>2183.25</v>
      </c>
      <c r="E6" s="38">
        <v>4573.333333333333</v>
      </c>
      <c r="F6" s="39">
        <v>0.15093352917536521</v>
      </c>
      <c r="G6" s="39">
        <v>0.1378720243668419</v>
      </c>
      <c r="H6" s="39">
        <v>0.28880555354220705</v>
      </c>
    </row>
    <row r="7" spans="1:8" ht="17.25" x14ac:dyDescent="0.4">
      <c r="A7" s="4" t="s">
        <v>15</v>
      </c>
      <c r="B7" s="38">
        <v>604398.10316863202</v>
      </c>
      <c r="C7" s="38">
        <v>50343.916666666664</v>
      </c>
      <c r="D7" s="38">
        <v>29702.416666666668</v>
      </c>
      <c r="E7" s="38">
        <v>80091.333333333328</v>
      </c>
      <c r="F7" s="39">
        <v>8.3295954111590423E-2</v>
      </c>
      <c r="G7" s="39">
        <v>4.9143795308006534E-2</v>
      </c>
      <c r="H7" s="39">
        <v>0.13251420365723285</v>
      </c>
    </row>
    <row r="8" spans="1:8" ht="17.25" x14ac:dyDescent="0.4">
      <c r="A8" s="4" t="s">
        <v>16</v>
      </c>
      <c r="B8" s="38">
        <v>12450.8263458973</v>
      </c>
      <c r="C8" s="38">
        <v>1020.9166666666666</v>
      </c>
      <c r="D8" s="38">
        <v>728.16666666666663</v>
      </c>
      <c r="E8" s="38">
        <v>1749.0833333333333</v>
      </c>
      <c r="F8" s="39">
        <v>8.1995896360972959E-2</v>
      </c>
      <c r="G8" s="39">
        <v>5.8483400734811994E-2</v>
      </c>
      <c r="H8" s="39">
        <v>0.14047929709578494</v>
      </c>
    </row>
    <row r="9" spans="1:8" ht="17.25" x14ac:dyDescent="0.4">
      <c r="A9" s="4" t="s">
        <v>17</v>
      </c>
      <c r="B9" s="38">
        <v>3738.0566958763102</v>
      </c>
      <c r="C9" s="38">
        <v>336.75</v>
      </c>
      <c r="D9" s="38">
        <v>375.58333333333331</v>
      </c>
      <c r="E9" s="38">
        <v>712.33333333333337</v>
      </c>
      <c r="F9" s="39">
        <v>9.0086916116465146E-2</v>
      </c>
      <c r="G9" s="39">
        <v>0.10047555826204117</v>
      </c>
      <c r="H9" s="39">
        <v>0.19056247437850632</v>
      </c>
    </row>
    <row r="10" spans="1:8" ht="17.25" x14ac:dyDescent="0.4">
      <c r="A10" s="4" t="s">
        <v>18</v>
      </c>
      <c r="B10" s="38">
        <v>5913.87257080787</v>
      </c>
      <c r="C10" s="38">
        <v>576.91666666666663</v>
      </c>
      <c r="D10" s="38">
        <v>621</v>
      </c>
      <c r="E10" s="38">
        <v>1197.9166666666667</v>
      </c>
      <c r="F10" s="39">
        <v>9.755311088616446E-2</v>
      </c>
      <c r="G10" s="39">
        <v>0.10500733530603749</v>
      </c>
      <c r="H10" s="39">
        <v>0.20256044619220198</v>
      </c>
    </row>
    <row r="11" spans="1:8" ht="17.25" x14ac:dyDescent="0.4">
      <c r="A11" s="4" t="s">
        <v>19</v>
      </c>
      <c r="B11" s="38">
        <v>308954.38757044403</v>
      </c>
      <c r="C11" s="38">
        <v>15640.666666666666</v>
      </c>
      <c r="D11" s="38">
        <v>11194.333333333334</v>
      </c>
      <c r="E11" s="38">
        <v>26835</v>
      </c>
      <c r="F11" s="39">
        <v>5.0624517067589699E-2</v>
      </c>
      <c r="G11" s="39">
        <v>3.6232964423529794E-2</v>
      </c>
      <c r="H11" s="39">
        <v>8.6857481491119493E-2</v>
      </c>
    </row>
    <row r="12" spans="1:8" ht="17.25" x14ac:dyDescent="0.4">
      <c r="A12" s="4" t="s">
        <v>20</v>
      </c>
      <c r="B12" s="38">
        <v>59945.225445500997</v>
      </c>
      <c r="C12" s="38">
        <v>2134.1666666666665</v>
      </c>
      <c r="D12" s="38">
        <v>1497.3333333333333</v>
      </c>
      <c r="E12" s="38">
        <v>3631.5</v>
      </c>
      <c r="F12" s="39">
        <v>3.560194578977665E-2</v>
      </c>
      <c r="G12" s="39">
        <v>2.4978358529898746E-2</v>
      </c>
      <c r="H12" s="39">
        <v>6.0580304319675406E-2</v>
      </c>
    </row>
    <row r="13" spans="1:8" ht="17.25" x14ac:dyDescent="0.4">
      <c r="A13" s="4" t="s">
        <v>21</v>
      </c>
      <c r="B13" s="38">
        <v>18461.172957544401</v>
      </c>
      <c r="C13" s="38">
        <v>1072.8333333333333</v>
      </c>
      <c r="D13" s="38">
        <v>1023.1666666666666</v>
      </c>
      <c r="E13" s="38">
        <v>2096</v>
      </c>
      <c r="F13" s="39">
        <v>5.8112956083589795E-2</v>
      </c>
      <c r="G13" s="39">
        <v>5.5422625042280217E-2</v>
      </c>
      <c r="H13" s="39">
        <v>0.11353558112587002</v>
      </c>
    </row>
    <row r="14" spans="1:8" ht="17.25" x14ac:dyDescent="0.4">
      <c r="A14" s="4" t="s">
        <v>22</v>
      </c>
      <c r="B14" s="38">
        <v>1914.8264223000599</v>
      </c>
      <c r="C14" s="38">
        <v>164.25</v>
      </c>
      <c r="D14" s="38">
        <v>118.25</v>
      </c>
      <c r="E14" s="38">
        <v>282.5</v>
      </c>
      <c r="F14" s="39">
        <v>8.5778009999833524E-2</v>
      </c>
      <c r="G14" s="39">
        <v>6.1754944794400697E-2</v>
      </c>
      <c r="H14" s="39">
        <v>0.14753295479423423</v>
      </c>
    </row>
    <row r="15" spans="1:8" ht="17.25" x14ac:dyDescent="0.4">
      <c r="A15" s="4" t="s">
        <v>23</v>
      </c>
      <c r="B15" s="38">
        <v>9005.1327597932795</v>
      </c>
      <c r="C15" s="38">
        <v>395.66666666666669</v>
      </c>
      <c r="D15" s="38">
        <v>369.33333333333331</v>
      </c>
      <c r="E15" s="38">
        <v>765</v>
      </c>
      <c r="F15" s="39">
        <v>4.3937904883897518E-2</v>
      </c>
      <c r="G15" s="39">
        <v>4.1013646681852103E-2</v>
      </c>
      <c r="H15" s="39">
        <v>8.4951551565749628E-2</v>
      </c>
    </row>
    <row r="16" spans="1:8" ht="17.25" x14ac:dyDescent="0.4">
      <c r="A16" s="4" t="s">
        <v>24</v>
      </c>
      <c r="B16" s="38">
        <v>8321.0667485588001</v>
      </c>
      <c r="C16" s="38">
        <v>1212.9166666666667</v>
      </c>
      <c r="D16" s="38">
        <v>1211.5833333333333</v>
      </c>
      <c r="E16" s="38">
        <v>2424.5</v>
      </c>
      <c r="F16" s="39">
        <v>0.14576456400577997</v>
      </c>
      <c r="G16" s="39">
        <v>0.14560432814016042</v>
      </c>
      <c r="H16" s="39">
        <v>0.29136889214594042</v>
      </c>
    </row>
    <row r="17" spans="1:8" ht="17.25" x14ac:dyDescent="0.4">
      <c r="A17" s="4" t="s">
        <v>25</v>
      </c>
      <c r="B17" s="38">
        <v>3623.7350188314099</v>
      </c>
      <c r="C17" s="38">
        <v>485.83333333333331</v>
      </c>
      <c r="D17" s="38">
        <v>680.75</v>
      </c>
      <c r="E17" s="38">
        <v>1166.5833333333333</v>
      </c>
      <c r="F17" s="39">
        <v>0.13406977353714067</v>
      </c>
      <c r="G17" s="39">
        <v>0.187858658666364</v>
      </c>
      <c r="H17" s="39">
        <v>0.32192843220350464</v>
      </c>
    </row>
    <row r="18" spans="1:8" ht="17.25" x14ac:dyDescent="0.4">
      <c r="A18" s="4" t="s">
        <v>26</v>
      </c>
      <c r="B18" s="38">
        <v>5400.1141834309901</v>
      </c>
      <c r="C18" s="38">
        <v>479.58333333333331</v>
      </c>
      <c r="D18" s="38">
        <v>494.33333333333331</v>
      </c>
      <c r="E18" s="38">
        <v>973.91666666666663</v>
      </c>
      <c r="F18" s="39">
        <v>8.8809850503684645E-2</v>
      </c>
      <c r="G18" s="39">
        <v>9.1541274228993455E-2</v>
      </c>
      <c r="H18" s="39">
        <v>0.18035112473267809</v>
      </c>
    </row>
    <row r="19" spans="1:8" ht="17.25" x14ac:dyDescent="0.4">
      <c r="A19" s="4" t="s">
        <v>27</v>
      </c>
      <c r="B19" s="38">
        <v>4399.8809535227601</v>
      </c>
      <c r="C19" s="38">
        <v>247</v>
      </c>
      <c r="D19" s="38">
        <v>216.16666666666666</v>
      </c>
      <c r="E19" s="38">
        <v>463.16666666666669</v>
      </c>
      <c r="F19" s="39">
        <v>5.6137882503898139E-2</v>
      </c>
      <c r="G19" s="39">
        <v>4.9130117144099782E-2</v>
      </c>
      <c r="H19" s="39">
        <v>0.10526799964799792</v>
      </c>
    </row>
    <row r="20" spans="1:8" ht="17.25" x14ac:dyDescent="0.4">
      <c r="A20" s="4" t="s">
        <v>28</v>
      </c>
      <c r="B20" s="38">
        <v>30779.019056776098</v>
      </c>
      <c r="C20" s="38">
        <v>2829.9166666666665</v>
      </c>
      <c r="D20" s="38">
        <v>2475.5833333333335</v>
      </c>
      <c r="E20" s="38">
        <v>5305.5</v>
      </c>
      <c r="F20" s="39">
        <v>9.1943042806091363E-2</v>
      </c>
      <c r="G20" s="39">
        <v>8.0430871717086974E-2</v>
      </c>
      <c r="H20" s="39">
        <v>0.17237391452317832</v>
      </c>
    </row>
    <row r="21" spans="1:8" ht="17.25" x14ac:dyDescent="0.4">
      <c r="A21" s="4" t="s">
        <v>29</v>
      </c>
      <c r="B21" s="38">
        <v>649481.12036776997</v>
      </c>
      <c r="C21" s="38">
        <v>70477.75</v>
      </c>
      <c r="D21" s="38">
        <v>50969.333333333336</v>
      </c>
      <c r="E21" s="38">
        <v>121447.08333333333</v>
      </c>
      <c r="F21" s="39">
        <v>0.1085139317984976</v>
      </c>
      <c r="G21" s="39">
        <v>7.8477005312289683E-2</v>
      </c>
      <c r="H21" s="39">
        <v>0.18699093711078726</v>
      </c>
    </row>
    <row r="22" spans="1:8" ht="17.25" x14ac:dyDescent="0.4">
      <c r="A22" s="4" t="s">
        <v>30</v>
      </c>
      <c r="B22" s="38">
        <v>2028.7023609225901</v>
      </c>
      <c r="C22" s="38">
        <v>151.41666666666666</v>
      </c>
      <c r="D22" s="38">
        <v>129.66666666666666</v>
      </c>
      <c r="E22" s="38">
        <v>281.08333333333331</v>
      </c>
      <c r="F22" s="39">
        <v>7.4637201387101018E-2</v>
      </c>
      <c r="G22" s="39">
        <v>6.3916062387633019E-2</v>
      </c>
      <c r="H22" s="39">
        <v>0.13855326377473404</v>
      </c>
    </row>
    <row r="23" spans="1:8" ht="17.25" x14ac:dyDescent="0.4">
      <c r="A23" s="4" t="s">
        <v>31</v>
      </c>
      <c r="B23" s="38">
        <v>303339.49764611199</v>
      </c>
      <c r="C23" s="38">
        <v>7058.25</v>
      </c>
      <c r="D23" s="38">
        <v>4436.083333333333</v>
      </c>
      <c r="E23" s="38">
        <v>11494.333333333334</v>
      </c>
      <c r="F23" s="39">
        <v>2.326848318392891E-2</v>
      </c>
      <c r="G23" s="39">
        <v>1.4624153358718374E-2</v>
      </c>
      <c r="H23" s="39">
        <v>3.7892636542647289E-2</v>
      </c>
    </row>
    <row r="24" spans="1:8" ht="17.25" x14ac:dyDescent="0.4">
      <c r="A24" s="34" t="s">
        <v>32</v>
      </c>
      <c r="B24" s="38">
        <v>53811.067970557197</v>
      </c>
      <c r="C24" s="38">
        <v>2839.1666666666665</v>
      </c>
      <c r="D24" s="38">
        <v>805.66666666666663</v>
      </c>
      <c r="E24" s="38">
        <v>3649.5</v>
      </c>
      <c r="F24" s="39">
        <v>5.2761760242709191E-2</v>
      </c>
      <c r="G24" s="39">
        <v>1.4972136719298867E-2</v>
      </c>
      <c r="H24" s="39">
        <v>6.7820620137047441E-2</v>
      </c>
    </row>
    <row r="25" spans="1:8" ht="17.25" x14ac:dyDescent="0.4">
      <c r="A25" s="34" t="s">
        <v>33</v>
      </c>
      <c r="B25" s="38">
        <v>654927.69496110501</v>
      </c>
      <c r="C25" s="38">
        <v>53369.833333333336</v>
      </c>
      <c r="D25" s="38">
        <v>36364.916666666664</v>
      </c>
      <c r="E25" s="38">
        <v>89734.75</v>
      </c>
      <c r="F25" s="39">
        <v>8.1489657169716845E-2</v>
      </c>
      <c r="G25" s="39">
        <v>5.5525086122409757E-2</v>
      </c>
      <c r="H25" s="39">
        <v>0.1370147432921266</v>
      </c>
    </row>
    <row r="26" spans="1:8" ht="17.25" x14ac:dyDescent="0.4">
      <c r="A26" s="4" t="s">
        <v>34</v>
      </c>
      <c r="B26" s="38">
        <v>23951.793527057602</v>
      </c>
      <c r="C26" s="38">
        <v>931</v>
      </c>
      <c r="D26" s="38">
        <v>605</v>
      </c>
      <c r="E26" s="38">
        <v>1536</v>
      </c>
      <c r="F26" s="39">
        <v>3.8869740545662189E-2</v>
      </c>
      <c r="G26" s="39">
        <v>2.5259068775645138E-2</v>
      </c>
      <c r="H26" s="39">
        <v>6.4128809321307323E-2</v>
      </c>
    </row>
    <row r="27" spans="1:8" ht="17.25" x14ac:dyDescent="0.4">
      <c r="A27" s="4" t="s">
        <v>35</v>
      </c>
      <c r="B27" s="38">
        <v>47725.535297041402</v>
      </c>
      <c r="C27" s="38">
        <v>3935.25</v>
      </c>
      <c r="D27" s="38">
        <v>4042.9166666666665</v>
      </c>
      <c r="E27" s="38">
        <v>7978.083333333333</v>
      </c>
      <c r="F27" s="39">
        <v>8.2455858808229102E-2</v>
      </c>
      <c r="G27" s="39">
        <v>8.4711813948314049E-2</v>
      </c>
      <c r="H27" s="39">
        <v>0.16716592666123348</v>
      </c>
    </row>
    <row r="28" spans="1:8" ht="17.25" x14ac:dyDescent="0.4">
      <c r="A28" s="4" t="s">
        <v>36</v>
      </c>
      <c r="B28" s="38">
        <v>58724.248285981397</v>
      </c>
      <c r="C28" s="38">
        <v>5339.916666666667</v>
      </c>
      <c r="D28" s="38">
        <v>2628.5</v>
      </c>
      <c r="E28" s="38">
        <v>7968.416666666667</v>
      </c>
      <c r="F28" s="39">
        <v>9.0932056561401867E-2</v>
      </c>
      <c r="G28" s="39">
        <v>4.4760045070299743E-2</v>
      </c>
      <c r="H28" s="39">
        <v>0.13569210163170162</v>
      </c>
    </row>
    <row r="29" spans="1:8" ht="17.25" x14ac:dyDescent="0.4">
      <c r="A29" s="4" t="s">
        <v>37</v>
      </c>
      <c r="B29" s="38">
        <v>5562.2371841866798</v>
      </c>
      <c r="C29" s="38">
        <v>261.91666666666669</v>
      </c>
      <c r="D29" s="38">
        <v>243</v>
      </c>
      <c r="E29" s="38">
        <v>504.91666666666669</v>
      </c>
      <c r="F29" s="39">
        <v>4.7088367143222537E-2</v>
      </c>
      <c r="G29" s="39">
        <v>4.3687457394093826E-2</v>
      </c>
      <c r="H29" s="39">
        <v>9.0775824537316363E-2</v>
      </c>
    </row>
    <row r="30" spans="1:8" ht="17.25" x14ac:dyDescent="0.4">
      <c r="A30" s="4" t="s">
        <v>38</v>
      </c>
      <c r="B30" s="38">
        <v>14439.1845370834</v>
      </c>
      <c r="C30" s="38">
        <v>595.75</v>
      </c>
      <c r="D30" s="38">
        <v>397.25</v>
      </c>
      <c r="E30" s="38">
        <v>993</v>
      </c>
      <c r="F30" s="39">
        <v>4.1259255221094138E-2</v>
      </c>
      <c r="G30" s="39">
        <v>2.7511941479781192E-2</v>
      </c>
      <c r="H30" s="39">
        <v>6.8771196700875337E-2</v>
      </c>
    </row>
    <row r="31" spans="1:8" ht="17.25" x14ac:dyDescent="0.4">
      <c r="A31" s="4" t="s">
        <v>39</v>
      </c>
      <c r="B31" s="38">
        <v>15719.866056374</v>
      </c>
      <c r="C31" s="38">
        <v>772.08333333333337</v>
      </c>
      <c r="D31" s="38">
        <v>564.41666666666663</v>
      </c>
      <c r="E31" s="38">
        <v>1336.5</v>
      </c>
      <c r="F31" s="39">
        <v>4.91151343506692E-2</v>
      </c>
      <c r="G31" s="39">
        <v>3.5904674037461677E-2</v>
      </c>
      <c r="H31" s="39">
        <v>8.5019808388130877E-2</v>
      </c>
    </row>
    <row r="32" spans="1:8" ht="17.25" x14ac:dyDescent="0.4">
      <c r="A32" s="4" t="s">
        <v>40</v>
      </c>
      <c r="B32" s="38">
        <v>803.05824464475995</v>
      </c>
      <c r="C32" s="38"/>
      <c r="D32" s="38"/>
      <c r="E32" s="38"/>
      <c r="F32" s="39"/>
      <c r="G32" s="39"/>
      <c r="H32" s="39"/>
    </row>
    <row r="33" spans="1:8" ht="17.25" x14ac:dyDescent="0.4">
      <c r="A33" s="4" t="s">
        <v>41</v>
      </c>
      <c r="B33" s="38">
        <v>6594.4764059599802</v>
      </c>
      <c r="C33" s="38">
        <v>743.5</v>
      </c>
      <c r="D33" s="38">
        <v>980.91666666666663</v>
      </c>
      <c r="E33" s="38">
        <v>1724.4166666666667</v>
      </c>
      <c r="F33" s="39">
        <v>0.11274587309585896</v>
      </c>
      <c r="G33" s="39">
        <v>0.14874822598199458</v>
      </c>
      <c r="H33" s="39">
        <v>0.26149409907785354</v>
      </c>
    </row>
    <row r="34" spans="1:8" ht="17.25" x14ac:dyDescent="0.4">
      <c r="A34" s="4" t="s">
        <v>42</v>
      </c>
      <c r="B34" s="38">
        <v>1339.2289165801101</v>
      </c>
      <c r="C34" s="38"/>
      <c r="D34" s="38"/>
      <c r="E34" s="38">
        <v>186.5</v>
      </c>
      <c r="F34" s="39">
        <v>0</v>
      </c>
      <c r="G34" s="39">
        <v>0</v>
      </c>
      <c r="H34" s="39">
        <v>0.13925923917193431</v>
      </c>
    </row>
    <row r="35" spans="1:8" ht="17.25" x14ac:dyDescent="0.4">
      <c r="A35" s="4" t="s">
        <v>43</v>
      </c>
      <c r="B35" s="38">
        <v>549643.21560500003</v>
      </c>
      <c r="C35" s="38">
        <v>29388.583333333332</v>
      </c>
      <c r="D35" s="38">
        <v>23363</v>
      </c>
      <c r="E35" s="38">
        <v>52751.583333333336</v>
      </c>
      <c r="F35" s="39">
        <v>5.3468472818289779E-2</v>
      </c>
      <c r="G35" s="39">
        <v>4.2505755254859313E-2</v>
      </c>
      <c r="H35" s="39">
        <v>9.5974228073149093E-2</v>
      </c>
    </row>
    <row r="36" spans="1:8" ht="17.25" x14ac:dyDescent="0.4">
      <c r="A36" s="4" t="s">
        <v>44</v>
      </c>
      <c r="B36" s="38">
        <v>1427.2954951670199</v>
      </c>
      <c r="C36" s="38">
        <v>121.33333333333333</v>
      </c>
      <c r="D36" s="38">
        <v>109.83333333333333</v>
      </c>
      <c r="E36" s="38">
        <v>231.16666666666666</v>
      </c>
      <c r="F36" s="39">
        <v>8.5009259641175491E-2</v>
      </c>
      <c r="G36" s="39">
        <v>7.6952063329031109E-2</v>
      </c>
      <c r="H36" s="39">
        <v>0.1619613229702066</v>
      </c>
    </row>
    <row r="37" spans="1:8" ht="17.25" x14ac:dyDescent="0.4">
      <c r="A37" s="4" t="s">
        <v>45</v>
      </c>
      <c r="B37" s="38">
        <v>8111.75290142626</v>
      </c>
      <c r="C37" s="38">
        <v>745.58333333333337</v>
      </c>
      <c r="D37" s="38">
        <v>478.91666666666669</v>
      </c>
      <c r="E37" s="38">
        <v>1224.5</v>
      </c>
      <c r="F37" s="39">
        <v>9.1913960199926717E-2</v>
      </c>
      <c r="G37" s="39">
        <v>5.9039849029728274E-2</v>
      </c>
      <c r="H37" s="39">
        <v>0.15095380922965498</v>
      </c>
    </row>
    <row r="38" spans="1:8" ht="17.25" x14ac:dyDescent="0.4">
      <c r="A38" s="34" t="s">
        <v>46</v>
      </c>
      <c r="B38" s="38">
        <v>54219.115256058903</v>
      </c>
      <c r="C38" s="38">
        <v>3162.5</v>
      </c>
      <c r="D38" s="38">
        <v>2419.25</v>
      </c>
      <c r="E38" s="38">
        <v>5581.75</v>
      </c>
      <c r="F38" s="39">
        <v>5.8328137319551623E-2</v>
      </c>
      <c r="G38" s="39">
        <v>4.4619872319470441E-2</v>
      </c>
      <c r="H38" s="39">
        <v>0.10294800963902206</v>
      </c>
    </row>
    <row r="39" spans="1:8" ht="17.25" x14ac:dyDescent="0.4">
      <c r="A39" s="34" t="s">
        <v>47</v>
      </c>
      <c r="B39" s="38">
        <v>7516.1660657862703</v>
      </c>
      <c r="C39" s="38">
        <v>765.66666666666663</v>
      </c>
      <c r="D39" s="38">
        <v>345.91666666666669</v>
      </c>
      <c r="E39" s="38">
        <v>1111.5833333333333</v>
      </c>
      <c r="F39" s="39">
        <v>0.10186931208877831</v>
      </c>
      <c r="G39" s="39">
        <v>4.6023020731445236E-2</v>
      </c>
      <c r="H39" s="39">
        <v>0.14789233282022354</v>
      </c>
    </row>
    <row r="40" spans="1:8" ht="17.25" x14ac:dyDescent="0.4">
      <c r="A40" s="4" t="s">
        <v>48</v>
      </c>
      <c r="B40" s="38">
        <v>316577.79025352199</v>
      </c>
      <c r="C40" s="38">
        <v>18968.5</v>
      </c>
      <c r="D40" s="38">
        <v>14571.166666666666</v>
      </c>
      <c r="E40" s="38">
        <v>33539.666666666664</v>
      </c>
      <c r="F40" s="39">
        <v>5.9917342858479224E-2</v>
      </c>
      <c r="G40" s="39">
        <v>4.6027128608730816E-2</v>
      </c>
      <c r="H40" s="39">
        <v>0.10594447146721003</v>
      </c>
    </row>
    <row r="41" spans="1:8" ht="17.25" x14ac:dyDescent="0.4">
      <c r="A41" s="4" t="s">
        <v>49</v>
      </c>
      <c r="B41" s="38">
        <v>15319.5566024768</v>
      </c>
      <c r="C41" s="38">
        <v>1549.5833333333333</v>
      </c>
      <c r="D41" s="38">
        <v>1740.75</v>
      </c>
      <c r="E41" s="38">
        <v>3290.3333333333335</v>
      </c>
      <c r="F41" s="39">
        <v>0.1011506647054526</v>
      </c>
      <c r="G41" s="39">
        <v>0.11362926781566009</v>
      </c>
      <c r="H41" s="39">
        <v>0.21477993252111269</v>
      </c>
    </row>
    <row r="42" spans="1:8" ht="17.25" x14ac:dyDescent="0.4">
      <c r="A42" s="4" t="s">
        <v>50</v>
      </c>
      <c r="B42" s="38">
        <v>5441.36534874885</v>
      </c>
      <c r="C42" s="38">
        <v>446.5</v>
      </c>
      <c r="D42" s="38">
        <v>338.83333333333331</v>
      </c>
      <c r="E42" s="38">
        <v>785.33333333333337</v>
      </c>
      <c r="F42" s="39">
        <v>8.2056611049406036E-2</v>
      </c>
      <c r="G42" s="39">
        <v>6.2269910512669821E-2</v>
      </c>
      <c r="H42" s="39">
        <v>0.14432652156207587</v>
      </c>
    </row>
    <row r="43" spans="1:8" ht="17.25" x14ac:dyDescent="0.4">
      <c r="A43" s="4" t="s">
        <v>51</v>
      </c>
      <c r="B43" s="38">
        <v>22276.185928430801</v>
      </c>
      <c r="C43" s="38">
        <v>1731.1666666666667</v>
      </c>
      <c r="D43" s="38">
        <v>1469.4166666666667</v>
      </c>
      <c r="E43" s="38">
        <v>3124.75</v>
      </c>
      <c r="F43" s="39">
        <v>7.7713782432440634E-2</v>
      </c>
      <c r="G43" s="39">
        <v>6.5963566267027318E-2</v>
      </c>
      <c r="H43" s="39">
        <v>0.1402731154264574</v>
      </c>
    </row>
    <row r="44" spans="1:8" ht="17.25" x14ac:dyDescent="0.4">
      <c r="A44" s="4" t="s">
        <v>52</v>
      </c>
      <c r="B44" s="38">
        <v>149616.616219749</v>
      </c>
      <c r="C44" s="38">
        <v>14123.833333333334</v>
      </c>
      <c r="D44" s="38">
        <v>10862.333333333334</v>
      </c>
      <c r="E44" s="38">
        <v>24986.166666666668</v>
      </c>
      <c r="F44" s="39">
        <v>9.4400165504271202E-2</v>
      </c>
      <c r="G44" s="39">
        <v>7.2601116157976139E-2</v>
      </c>
      <c r="H44" s="39">
        <v>0.16700128166224734</v>
      </c>
    </row>
    <row r="45" spans="1:8" ht="17.25" x14ac:dyDescent="0.4">
      <c r="A45" s="4" t="s">
        <v>53</v>
      </c>
      <c r="B45" s="38">
        <v>726.89309960737501</v>
      </c>
      <c r="C45" s="38"/>
      <c r="D45" s="38"/>
      <c r="E45" s="38"/>
      <c r="F45" s="39"/>
      <c r="G45" s="39"/>
      <c r="H45" s="39"/>
    </row>
    <row r="46" spans="1:8" ht="17.25" x14ac:dyDescent="0.4">
      <c r="A46" s="4" t="s">
        <v>54</v>
      </c>
      <c r="B46" s="38">
        <v>13258.786328673301</v>
      </c>
      <c r="C46" s="38">
        <v>1303</v>
      </c>
      <c r="D46" s="38">
        <v>901.25</v>
      </c>
      <c r="E46" s="38">
        <v>2204.25</v>
      </c>
      <c r="F46" s="39">
        <v>9.8274454968939884E-2</v>
      </c>
      <c r="G46" s="39">
        <v>6.7973793200888005E-2</v>
      </c>
      <c r="H46" s="39">
        <v>0.16624824816982789</v>
      </c>
    </row>
    <row r="47" spans="1:8" ht="17.25" x14ac:dyDescent="0.4">
      <c r="A47" s="4" t="s">
        <v>55</v>
      </c>
      <c r="B47" s="38">
        <v>25936.855928126399</v>
      </c>
      <c r="C47" s="38">
        <v>2909.25</v>
      </c>
      <c r="D47" s="38">
        <v>2225.5833333333335</v>
      </c>
      <c r="E47" s="38">
        <v>5134.833333333333</v>
      </c>
      <c r="F47" s="39">
        <v>0.11216664070856623</v>
      </c>
      <c r="G47" s="39">
        <v>8.5807753241204168E-2</v>
      </c>
      <c r="H47" s="39">
        <v>0.19797439394977037</v>
      </c>
    </row>
    <row r="48" spans="1:8" ht="17.25" x14ac:dyDescent="0.4">
      <c r="A48" s="4" t="s">
        <v>56</v>
      </c>
      <c r="B48" s="38">
        <v>41144.248539054301</v>
      </c>
      <c r="C48" s="38">
        <v>4549.166666666667</v>
      </c>
      <c r="D48" s="38">
        <v>3344.1666666666665</v>
      </c>
      <c r="E48" s="38">
        <v>7893.333333333333</v>
      </c>
      <c r="F48" s="39">
        <v>0.11056628394485266</v>
      </c>
      <c r="G48" s="39">
        <v>8.1279079954331132E-2</v>
      </c>
      <c r="H48" s="39">
        <v>0.19184536389918377</v>
      </c>
    </row>
    <row r="49" spans="1:8" ht="17.25" x14ac:dyDescent="0.4">
      <c r="A49" s="4" t="s">
        <v>57</v>
      </c>
      <c r="B49" s="38">
        <v>28571.026681131701</v>
      </c>
      <c r="C49" s="38">
        <v>3443.25</v>
      </c>
      <c r="D49" s="38">
        <v>2052.5833333333335</v>
      </c>
      <c r="E49" s="38">
        <v>5495.833333333333</v>
      </c>
      <c r="F49" s="39">
        <v>0.12051544518958156</v>
      </c>
      <c r="G49" s="39">
        <v>7.1841427199704336E-2</v>
      </c>
      <c r="H49" s="39">
        <v>0.19235687238928589</v>
      </c>
    </row>
    <row r="50" spans="1:8" ht="17.25" x14ac:dyDescent="0.4">
      <c r="A50" s="4" t="s">
        <v>58</v>
      </c>
      <c r="B50" s="38">
        <v>18894.596398789399</v>
      </c>
      <c r="C50" s="38">
        <v>2774.6666666666665</v>
      </c>
      <c r="D50" s="38">
        <v>2645.0833333333335</v>
      </c>
      <c r="E50" s="38">
        <v>5419.833333333333</v>
      </c>
      <c r="F50" s="39">
        <v>0.1468497451919345</v>
      </c>
      <c r="G50" s="39">
        <v>0.13999152337029053</v>
      </c>
      <c r="H50" s="39">
        <v>0.28684567899426466</v>
      </c>
    </row>
    <row r="51" spans="1:8" ht="17.25" x14ac:dyDescent="0.4">
      <c r="A51" s="4" t="s">
        <v>59</v>
      </c>
      <c r="B51" s="38">
        <v>4613.4561535192497</v>
      </c>
      <c r="C51" s="38">
        <v>225.91666666666666</v>
      </c>
      <c r="D51" s="38">
        <v>191.33333333333334</v>
      </c>
      <c r="E51" s="38">
        <v>417.25</v>
      </c>
      <c r="F51" s="39">
        <v>4.8969072025174067E-2</v>
      </c>
      <c r="G51" s="39">
        <v>4.1472884311988076E-2</v>
      </c>
      <c r="H51" s="39">
        <v>9.0441956337162149E-2</v>
      </c>
    </row>
    <row r="52" spans="1:8" ht="17.25" x14ac:dyDescent="0.4">
      <c r="A52" s="4" t="s">
        <v>60</v>
      </c>
      <c r="B52" s="38">
        <v>16527.398439810298</v>
      </c>
      <c r="C52" s="38">
        <v>748.5</v>
      </c>
      <c r="D52" s="38">
        <v>622.66666666666663</v>
      </c>
      <c r="E52" s="38">
        <v>1371.1666666666667</v>
      </c>
      <c r="F52" s="39">
        <v>4.5288434397337082E-2</v>
      </c>
      <c r="G52" s="39">
        <v>3.7674814274872265E-2</v>
      </c>
      <c r="H52" s="39">
        <v>8.2963248672209361E-2</v>
      </c>
    </row>
    <row r="53" spans="1:8" ht="17.25" x14ac:dyDescent="0.4">
      <c r="A53" s="4" t="s">
        <v>61</v>
      </c>
      <c r="B53" s="38">
        <v>4373.43109405412</v>
      </c>
      <c r="C53" s="38">
        <v>398</v>
      </c>
      <c r="D53" s="38">
        <v>278.25</v>
      </c>
      <c r="E53" s="38">
        <v>676.25</v>
      </c>
      <c r="F53" s="39">
        <v>9.1004063272221034E-2</v>
      </c>
      <c r="G53" s="39">
        <v>6.3622815591697246E-2</v>
      </c>
      <c r="H53" s="39">
        <v>0.15462687886391829</v>
      </c>
    </row>
    <row r="54" spans="1:8" ht="17.25" x14ac:dyDescent="0.4">
      <c r="A54" s="4" t="s">
        <v>62</v>
      </c>
      <c r="B54" s="38">
        <v>17497.845761179098</v>
      </c>
      <c r="C54" s="38">
        <v>266.5</v>
      </c>
      <c r="D54" s="38">
        <v>171.33333333333334</v>
      </c>
      <c r="E54" s="38">
        <v>437.83333333333331</v>
      </c>
      <c r="F54" s="39">
        <v>1.5230446286780037E-2</v>
      </c>
      <c r="G54" s="39">
        <v>9.7916815402188107E-3</v>
      </c>
      <c r="H54" s="39">
        <v>2.5022127826998846E-2</v>
      </c>
    </row>
    <row r="55" spans="1:8" ht="17.25" x14ac:dyDescent="0.4">
      <c r="A55" s="4" t="s">
        <v>63</v>
      </c>
      <c r="B55" s="38">
        <v>12520.968650651001</v>
      </c>
      <c r="C55" s="38">
        <v>1979.6666666666667</v>
      </c>
      <c r="D55" s="38">
        <v>1406.3333333333333</v>
      </c>
      <c r="E55" s="38">
        <v>3386</v>
      </c>
      <c r="F55" s="39">
        <v>0.15810810823839402</v>
      </c>
      <c r="G55" s="39">
        <v>0.11231825368880019</v>
      </c>
      <c r="H55" s="39">
        <v>0.27042636192719421</v>
      </c>
    </row>
    <row r="56" spans="1:8" ht="17.25" x14ac:dyDescent="0.4">
      <c r="A56" s="4" t="s">
        <v>64</v>
      </c>
      <c r="B56" s="38">
        <v>162967.249497579</v>
      </c>
      <c r="C56" s="38">
        <v>21193.083333333332</v>
      </c>
      <c r="D56" s="38">
        <v>19407</v>
      </c>
      <c r="E56" s="38">
        <v>40603.416666666664</v>
      </c>
      <c r="F56" s="39">
        <v>0.13004504523866417</v>
      </c>
      <c r="G56" s="39">
        <v>0.11908527670333115</v>
      </c>
      <c r="H56" s="39">
        <v>0.24915077594943305</v>
      </c>
    </row>
    <row r="57" spans="1:8" ht="17.25" x14ac:dyDescent="0.4">
      <c r="A57" s="4" t="s">
        <v>65</v>
      </c>
      <c r="B57" s="38">
        <v>6790.7382657677299</v>
      </c>
      <c r="C57" s="38">
        <v>470.5</v>
      </c>
      <c r="D57" s="38">
        <v>345.08333333333331</v>
      </c>
      <c r="E57" s="38">
        <v>815.58333333333337</v>
      </c>
      <c r="F57" s="39">
        <v>6.928554475023746E-2</v>
      </c>
      <c r="G57" s="39">
        <v>5.0816762453193998E-2</v>
      </c>
      <c r="H57" s="39">
        <v>0.12010230720343147</v>
      </c>
    </row>
    <row r="58" spans="1:8" ht="17.25" x14ac:dyDescent="0.4">
      <c r="A58" s="4" t="s">
        <v>66</v>
      </c>
      <c r="B58" s="38">
        <v>12081.6763425762</v>
      </c>
      <c r="C58" s="38">
        <v>1688.5833333333333</v>
      </c>
      <c r="D58" s="38">
        <v>1495.75</v>
      </c>
      <c r="E58" s="38">
        <v>3184.3333333333335</v>
      </c>
      <c r="F58" s="39">
        <v>0.1397639934603043</v>
      </c>
      <c r="G58" s="39">
        <v>0.12380318406055382</v>
      </c>
      <c r="H58" s="39">
        <v>0.26356717752085812</v>
      </c>
    </row>
    <row r="59" spans="1:8" ht="17.25" x14ac:dyDescent="0.4">
      <c r="A59" s="4" t="s">
        <v>67</v>
      </c>
      <c r="B59" s="38">
        <v>23755.562597301101</v>
      </c>
      <c r="C59" s="38">
        <v>1006.8333333333334</v>
      </c>
      <c r="D59" s="38">
        <v>657.5</v>
      </c>
      <c r="E59" s="38">
        <v>1664.3333333333333</v>
      </c>
      <c r="F59" s="39">
        <v>4.2383055724713542E-2</v>
      </c>
      <c r="G59" s="39">
        <v>2.7677727997681662E-2</v>
      </c>
      <c r="H59" s="39">
        <v>7.0060783722395201E-2</v>
      </c>
    </row>
    <row r="60" spans="1:8" ht="17.25" x14ac:dyDescent="0.4">
      <c r="A60" s="4" t="s">
        <v>68</v>
      </c>
      <c r="B60" s="38">
        <v>6497.3719264435204</v>
      </c>
      <c r="C60" s="38">
        <v>881.91666666666663</v>
      </c>
      <c r="D60" s="38">
        <v>754.66666666666663</v>
      </c>
      <c r="E60" s="38">
        <v>1636.5833333333333</v>
      </c>
      <c r="F60" s="39">
        <v>0.13573436716426407</v>
      </c>
      <c r="G60" s="39">
        <v>0.11614952556359968</v>
      </c>
      <c r="H60" s="39">
        <v>0.25188389272786377</v>
      </c>
    </row>
    <row r="61" spans="1:8" ht="17.25" x14ac:dyDescent="0.4">
      <c r="A61" s="4" t="s">
        <v>69</v>
      </c>
      <c r="B61" s="38">
        <v>684.47908525896196</v>
      </c>
      <c r="C61" s="38"/>
      <c r="D61" s="38"/>
      <c r="E61" s="38"/>
      <c r="F61" s="39"/>
      <c r="G61" s="39"/>
      <c r="H61" s="39"/>
    </row>
    <row r="62" spans="1:8" ht="17.25" x14ac:dyDescent="0.4">
      <c r="A62" s="4" t="s">
        <v>70</v>
      </c>
      <c r="B62" s="38">
        <v>7909.99086753134</v>
      </c>
      <c r="C62" s="38">
        <v>397.75</v>
      </c>
      <c r="D62" s="38">
        <v>247.91666666666666</v>
      </c>
      <c r="E62" s="38">
        <v>645.66666666666663</v>
      </c>
      <c r="F62" s="39">
        <v>5.0284508119051136E-2</v>
      </c>
      <c r="G62" s="39">
        <v>3.1342219076927955E-2</v>
      </c>
      <c r="H62" s="39">
        <v>8.162672719597909E-2</v>
      </c>
    </row>
    <row r="63" spans="1:8" ht="17.25" x14ac:dyDescent="0.4">
      <c r="A63" s="4" t="s">
        <v>71</v>
      </c>
      <c r="B63" s="38">
        <v>2389.8283732119298</v>
      </c>
      <c r="C63" s="38">
        <v>229.75</v>
      </c>
      <c r="D63" s="38">
        <v>221.16666666666666</v>
      </c>
      <c r="E63" s="38">
        <v>450.91666666666669</v>
      </c>
      <c r="F63" s="39">
        <v>9.6136610718708618E-2</v>
      </c>
      <c r="G63" s="39">
        <v>9.2544999944669082E-2</v>
      </c>
      <c r="H63" s="39">
        <v>0.18868161066337771</v>
      </c>
    </row>
    <row r="64" spans="1:8" ht="17.25" x14ac:dyDescent="0.4">
      <c r="A64" s="4" t="s">
        <v>72</v>
      </c>
      <c r="B64" s="38">
        <v>28969.9126585669</v>
      </c>
      <c r="C64" s="38">
        <v>1326.4166666666667</v>
      </c>
      <c r="D64" s="38">
        <v>445.91666666666669</v>
      </c>
      <c r="E64" s="38">
        <v>1772.3333333333333</v>
      </c>
      <c r="F64" s="39">
        <v>4.5786008480575194E-2</v>
      </c>
      <c r="G64" s="39">
        <v>1.539240631900219E-2</v>
      </c>
      <c r="H64" s="39">
        <v>6.1178414799577377E-2</v>
      </c>
    </row>
    <row r="65" spans="1:8" ht="17.25" x14ac:dyDescent="0.4">
      <c r="A65" s="4" t="s">
        <v>73</v>
      </c>
      <c r="B65" s="38">
        <v>24022.671102772601</v>
      </c>
      <c r="C65" s="38">
        <v>1526.1666666666667</v>
      </c>
      <c r="D65" s="38">
        <v>1192.5</v>
      </c>
      <c r="E65" s="38">
        <v>2718.6666666666665</v>
      </c>
      <c r="F65" s="39">
        <v>6.3530265228937122E-2</v>
      </c>
      <c r="G65" s="39">
        <v>4.9640608028070882E-2</v>
      </c>
      <c r="H65" s="39">
        <v>0.11317087325700799</v>
      </c>
    </row>
    <row r="66" spans="1:8" ht="17.25" x14ac:dyDescent="0.4">
      <c r="A66" s="4" t="s">
        <v>74</v>
      </c>
      <c r="B66" s="38">
        <v>4649.7055136905101</v>
      </c>
      <c r="C66" s="38">
        <v>339.91666666666669</v>
      </c>
      <c r="D66" s="38">
        <v>267.91666666666669</v>
      </c>
      <c r="E66" s="38">
        <v>616.16666666666663</v>
      </c>
      <c r="F66" s="39">
        <v>7.3104988190289058E-2</v>
      </c>
      <c r="G66" s="39">
        <v>5.7620136560867702E-2</v>
      </c>
      <c r="H66" s="39">
        <v>0.13251735294900643</v>
      </c>
    </row>
    <row r="67" spans="1:8" ht="17.25" x14ac:dyDescent="0.4">
      <c r="A67" s="4" t="s">
        <v>75</v>
      </c>
      <c r="B67" s="38">
        <v>269386.181318991</v>
      </c>
      <c r="C67" s="38">
        <v>26441.25</v>
      </c>
      <c r="D67" s="38">
        <v>15060.083333333334</v>
      </c>
      <c r="E67" s="38">
        <v>41918</v>
      </c>
      <c r="F67" s="39">
        <v>9.8153698421114835E-2</v>
      </c>
      <c r="G67" s="39">
        <v>5.5905181400155358E-2</v>
      </c>
      <c r="H67" s="39">
        <v>0.15560560602907544</v>
      </c>
    </row>
    <row r="68" spans="1:8" ht="17.25" x14ac:dyDescent="0.4">
      <c r="A68" s="4" t="s">
        <v>76</v>
      </c>
      <c r="B68" s="38">
        <v>10145.134225607</v>
      </c>
      <c r="C68" s="38">
        <v>1032.5</v>
      </c>
      <c r="D68" s="38">
        <v>698.16666666666663</v>
      </c>
      <c r="E68" s="38">
        <v>1730.6666666666667</v>
      </c>
      <c r="F68" s="39">
        <v>0.10177292651228809</v>
      </c>
      <c r="G68" s="39">
        <v>6.8817883641642416E-2</v>
      </c>
      <c r="H68" s="39">
        <v>0.17059081015393052</v>
      </c>
    </row>
    <row r="69" spans="1:8" ht="17.25" x14ac:dyDescent="0.4">
      <c r="A69" s="1"/>
      <c r="B69" s="26"/>
      <c r="C69" s="27"/>
      <c r="D69" s="27"/>
      <c r="E69" s="27"/>
      <c r="F69" s="1"/>
      <c r="H69" s="1"/>
    </row>
    <row r="70" spans="1:8" ht="17.25" x14ac:dyDescent="0.4">
      <c r="A70" s="1"/>
      <c r="B70" s="26"/>
      <c r="C70" s="27"/>
      <c r="D70" s="27"/>
      <c r="E70" s="27"/>
      <c r="F70" s="1"/>
      <c r="H70" s="1"/>
    </row>
    <row r="71" spans="1:8" ht="17.25" x14ac:dyDescent="0.4">
      <c r="A71" s="1"/>
      <c r="B71" s="26"/>
      <c r="C71" s="27"/>
      <c r="D71" s="27"/>
      <c r="E71" s="27"/>
      <c r="F71" s="1"/>
      <c r="H71" s="1"/>
    </row>
    <row r="72" spans="1:8" ht="17.25" x14ac:dyDescent="0.4">
      <c r="A72" s="1"/>
      <c r="B72" s="26"/>
      <c r="C72" s="27"/>
      <c r="D72" s="27"/>
      <c r="E72" s="27"/>
      <c r="F72" s="1"/>
      <c r="H72" s="1"/>
    </row>
    <row r="73" spans="1:8" ht="17.25" hidden="1" x14ac:dyDescent="0.4">
      <c r="A73" s="1" t="s">
        <v>3</v>
      </c>
      <c r="B73" s="26"/>
      <c r="C73" s="27"/>
      <c r="D73" s="27"/>
      <c r="E73" s="27"/>
      <c r="F73" s="1"/>
      <c r="H73" s="1"/>
    </row>
    <row r="74" spans="1:8" ht="17.25" hidden="1" x14ac:dyDescent="0.4">
      <c r="A74" s="1" t="s">
        <v>4</v>
      </c>
      <c r="B74" s="26"/>
      <c r="C74" s="27"/>
      <c r="D74" s="27"/>
      <c r="E74" s="27"/>
      <c r="F74" s="1"/>
      <c r="H74" s="1"/>
    </row>
    <row r="75" spans="1:8" ht="17.25" hidden="1" x14ac:dyDescent="0.4">
      <c r="A75" s="1" t="s">
        <v>10</v>
      </c>
      <c r="B75" s="26"/>
      <c r="C75" s="27"/>
      <c r="D75" s="27"/>
      <c r="E75" s="27"/>
      <c r="F75" s="1"/>
      <c r="H75" s="1"/>
    </row>
    <row r="76" spans="1:8" ht="17.25" hidden="1" x14ac:dyDescent="0.4">
      <c r="A76" s="1" t="s">
        <v>11</v>
      </c>
      <c r="B76" s="26"/>
      <c r="C76" s="27"/>
      <c r="D76" s="27"/>
      <c r="E76" s="27"/>
      <c r="F76" s="1"/>
      <c r="H76" s="1"/>
    </row>
    <row r="77" spans="1:8" ht="17.25" hidden="1" x14ac:dyDescent="0.4">
      <c r="A77" s="1" t="s">
        <v>12</v>
      </c>
      <c r="B77" s="26"/>
      <c r="C77" s="27"/>
      <c r="D77" s="27"/>
      <c r="E77" s="27"/>
      <c r="F77" s="1"/>
      <c r="H77" s="1"/>
    </row>
    <row r="78" spans="1:8" ht="17.25" hidden="1" x14ac:dyDescent="0.4">
      <c r="A78" s="1" t="s">
        <v>5</v>
      </c>
      <c r="B78" s="26"/>
      <c r="C78" s="27"/>
      <c r="D78" s="27"/>
      <c r="E78" s="27"/>
      <c r="F78" s="1"/>
      <c r="H78" s="1"/>
    </row>
    <row r="79" spans="1:8" ht="17.25" hidden="1" x14ac:dyDescent="0.4">
      <c r="A79" s="1" t="s">
        <v>6</v>
      </c>
      <c r="B79" s="26"/>
      <c r="C79" s="27"/>
      <c r="D79" s="27"/>
      <c r="E79" s="27"/>
      <c r="F79" s="1"/>
      <c r="H79" s="1"/>
    </row>
    <row r="80" spans="1:8" ht="17.25" hidden="1" x14ac:dyDescent="0.4">
      <c r="A80" s="1" t="s">
        <v>7</v>
      </c>
      <c r="B80" s="26"/>
      <c r="C80" s="27"/>
      <c r="D80" s="27"/>
      <c r="E80" s="27"/>
      <c r="F80" s="1"/>
      <c r="H80" s="1"/>
    </row>
    <row r="81" spans="1:8" ht="17.25" hidden="1" x14ac:dyDescent="0.4">
      <c r="A81" s="1" t="s">
        <v>8</v>
      </c>
      <c r="B81" s="26"/>
      <c r="C81" s="27"/>
      <c r="D81" s="27"/>
      <c r="E81" s="27"/>
      <c r="F81" s="1"/>
      <c r="H81" s="1"/>
    </row>
  </sheetData>
  <mergeCells count="2">
    <mergeCell ref="C2:E2"/>
    <mergeCell ref="F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sqref="A1:XFD1048576"/>
    </sheetView>
  </sheetViews>
  <sheetFormatPr defaultRowHeight="15" x14ac:dyDescent="0.25"/>
  <cols>
    <col min="1" max="1" width="24.7109375" customWidth="1"/>
    <col min="2" max="2" width="19.140625" style="31" customWidth="1"/>
    <col min="3" max="3" width="19.7109375" style="31" customWidth="1"/>
    <col min="4" max="4" width="17.85546875" style="31" customWidth="1"/>
    <col min="5" max="5" width="18" style="31" customWidth="1"/>
    <col min="6" max="6" width="18.42578125" customWidth="1"/>
    <col min="7" max="7" width="18.5703125" customWidth="1"/>
    <col min="8" max="8" width="18.28515625" customWidth="1"/>
  </cols>
  <sheetData>
    <row r="1" spans="1:8" ht="20.25" x14ac:dyDescent="0.5">
      <c r="A1" s="11" t="s">
        <v>111</v>
      </c>
      <c r="B1" s="26"/>
      <c r="C1" s="27"/>
      <c r="D1" s="27"/>
      <c r="E1" s="27"/>
      <c r="F1" s="1"/>
      <c r="H1" s="1"/>
    </row>
    <row r="2" spans="1:8" ht="17.25" x14ac:dyDescent="0.4">
      <c r="A2" s="5"/>
      <c r="B2" s="26"/>
      <c r="C2" s="58" t="s">
        <v>113</v>
      </c>
      <c r="D2" s="58"/>
      <c r="E2" s="58"/>
      <c r="F2" s="51" t="s">
        <v>114</v>
      </c>
      <c r="G2" s="52"/>
      <c r="H2" s="53"/>
    </row>
    <row r="3" spans="1:8" ht="33" x14ac:dyDescent="0.4">
      <c r="A3" s="2"/>
      <c r="B3" s="28" t="s">
        <v>112</v>
      </c>
      <c r="C3" s="29" t="s">
        <v>0</v>
      </c>
      <c r="D3" s="29" t="s">
        <v>1</v>
      </c>
      <c r="E3" s="29" t="s">
        <v>2</v>
      </c>
      <c r="F3" s="6" t="s">
        <v>0</v>
      </c>
      <c r="G3" s="6" t="s">
        <v>1</v>
      </c>
      <c r="H3" s="6" t="s">
        <v>2</v>
      </c>
    </row>
    <row r="4" spans="1:8" ht="17.25" x14ac:dyDescent="0.4">
      <c r="A4" s="3" t="s">
        <v>9</v>
      </c>
      <c r="B4" s="43">
        <v>5350572</v>
      </c>
      <c r="C4" s="40">
        <v>524158.75</v>
      </c>
      <c r="D4" s="40">
        <v>520112.91666666669</v>
      </c>
      <c r="E4" s="40">
        <v>1044271.6666666666</v>
      </c>
      <c r="F4" s="39">
        <f>C4/B4</f>
        <v>9.7963124316428229E-2</v>
      </c>
      <c r="G4" s="39">
        <f>D4/B4</f>
        <v>9.7206974631248153E-2</v>
      </c>
      <c r="H4" s="39">
        <f>E4/B4</f>
        <v>0.19517009894767637</v>
      </c>
    </row>
    <row r="5" spans="1:8" ht="17.25" x14ac:dyDescent="0.4">
      <c r="A5" s="4" t="s">
        <v>13</v>
      </c>
      <c r="B5" s="32">
        <v>477870</v>
      </c>
      <c r="C5" s="40">
        <v>69377.416666666672</v>
      </c>
      <c r="D5" s="40">
        <v>49517.583333333336</v>
      </c>
      <c r="E5" s="40">
        <v>118895</v>
      </c>
      <c r="F5" s="39">
        <f t="shared" ref="F5:F68" si="0">C5/B5</f>
        <v>0.14518052329434086</v>
      </c>
      <c r="G5" s="39">
        <f t="shared" ref="G5:G68" si="1">D5/B5</f>
        <v>0.10362145213830819</v>
      </c>
      <c r="H5" s="39">
        <f t="shared" ref="H5:H68" si="2">E5/B5</f>
        <v>0.24880197543264904</v>
      </c>
    </row>
    <row r="6" spans="1:8" ht="17.25" x14ac:dyDescent="0.4">
      <c r="A6" s="4" t="s">
        <v>14</v>
      </c>
      <c r="B6" s="32">
        <v>16002</v>
      </c>
      <c r="C6" s="40">
        <v>2761.0833333333335</v>
      </c>
      <c r="D6" s="40">
        <v>3532.25</v>
      </c>
      <c r="E6" s="40">
        <v>6293.333333333333</v>
      </c>
      <c r="F6" s="39">
        <f t="shared" si="0"/>
        <v>0.17254614006582511</v>
      </c>
      <c r="G6" s="39">
        <f t="shared" si="1"/>
        <v>0.22073803274590675</v>
      </c>
      <c r="H6" s="39">
        <f t="shared" si="2"/>
        <v>0.39328417281173184</v>
      </c>
    </row>
    <row r="7" spans="1:8" ht="17.25" x14ac:dyDescent="0.4">
      <c r="A7" s="4" t="s">
        <v>15</v>
      </c>
      <c r="B7" s="32">
        <v>616881</v>
      </c>
      <c r="C7" s="40">
        <v>62003.666666666664</v>
      </c>
      <c r="D7" s="40">
        <v>53070.833333333336</v>
      </c>
      <c r="E7" s="40">
        <v>115074.5</v>
      </c>
      <c r="F7" s="39">
        <f t="shared" si="0"/>
        <v>0.10051155193086943</v>
      </c>
      <c r="G7" s="39">
        <f t="shared" si="1"/>
        <v>8.6030909256944746E-2</v>
      </c>
      <c r="H7" s="39">
        <f t="shared" si="2"/>
        <v>0.18654246118781417</v>
      </c>
    </row>
    <row r="8" spans="1:8" ht="17.25" x14ac:dyDescent="0.4">
      <c r="A8" s="4" t="s">
        <v>16</v>
      </c>
      <c r="B8" s="32">
        <v>12306</v>
      </c>
      <c r="C8" s="40">
        <v>1248.3333333333333</v>
      </c>
      <c r="D8" s="40">
        <v>1345.5</v>
      </c>
      <c r="E8" s="40">
        <v>2593.8333333333335</v>
      </c>
      <c r="F8" s="39">
        <f t="shared" si="0"/>
        <v>0.10144103147516116</v>
      </c>
      <c r="G8" s="39">
        <f t="shared" si="1"/>
        <v>0.10933690882496343</v>
      </c>
      <c r="H8" s="39">
        <f t="shared" si="2"/>
        <v>0.21077794030012462</v>
      </c>
    </row>
    <row r="9" spans="1:8" ht="17.25" x14ac:dyDescent="0.4">
      <c r="A9" s="4" t="s">
        <v>17</v>
      </c>
      <c r="B9" s="32">
        <v>3695</v>
      </c>
      <c r="C9" s="41">
        <v>453.83333333333331</v>
      </c>
      <c r="D9" s="41">
        <v>592.66666666666663</v>
      </c>
      <c r="E9" s="40">
        <v>1046.5</v>
      </c>
      <c r="F9" s="39">
        <f t="shared" si="0"/>
        <v>0.12282363554352728</v>
      </c>
      <c r="G9" s="39">
        <f t="shared" si="1"/>
        <v>0.16039693279206133</v>
      </c>
      <c r="H9" s="39">
        <f t="shared" si="2"/>
        <v>0.28322056833558862</v>
      </c>
    </row>
    <row r="10" spans="1:8" ht="17.25" x14ac:dyDescent="0.4">
      <c r="A10" s="4" t="s">
        <v>18</v>
      </c>
      <c r="B10" s="32">
        <v>5798</v>
      </c>
      <c r="C10" s="41">
        <v>697.58333333333337</v>
      </c>
      <c r="D10" s="40">
        <v>995.33333333333337</v>
      </c>
      <c r="E10" s="40">
        <v>1692.9166666666667</v>
      </c>
      <c r="F10" s="39">
        <f t="shared" si="0"/>
        <v>0.1203144762561803</v>
      </c>
      <c r="G10" s="39">
        <f t="shared" si="1"/>
        <v>0.1716683913993331</v>
      </c>
      <c r="H10" s="39">
        <f t="shared" si="2"/>
        <v>0.2919828676555134</v>
      </c>
    </row>
    <row r="11" spans="1:8" ht="17.25" x14ac:dyDescent="0.4">
      <c r="A11" s="4" t="s">
        <v>19</v>
      </c>
      <c r="B11" s="32">
        <v>313624</v>
      </c>
      <c r="C11" s="40">
        <v>19153.25</v>
      </c>
      <c r="D11" s="40">
        <v>21980.25</v>
      </c>
      <c r="E11" s="40">
        <v>41103.5</v>
      </c>
      <c r="F11" s="39">
        <f t="shared" si="0"/>
        <v>6.1070740759635742E-2</v>
      </c>
      <c r="G11" s="39">
        <f t="shared" si="1"/>
        <v>7.0084719281687621E-2</v>
      </c>
      <c r="H11" s="39">
        <f t="shared" si="2"/>
        <v>0.13105980409662527</v>
      </c>
    </row>
    <row r="12" spans="1:8" ht="17.25" x14ac:dyDescent="0.4">
      <c r="A12" s="4" t="s">
        <v>20</v>
      </c>
      <c r="B12" s="32">
        <v>61100</v>
      </c>
      <c r="C12" s="40">
        <v>2797.4166666666665</v>
      </c>
      <c r="D12" s="40">
        <v>2887.75</v>
      </c>
      <c r="E12" s="40">
        <v>5685.166666666667</v>
      </c>
      <c r="F12" s="39">
        <f t="shared" si="0"/>
        <v>4.5784233496999449E-2</v>
      </c>
      <c r="G12" s="39">
        <f t="shared" si="1"/>
        <v>4.7262684124386251E-2</v>
      </c>
      <c r="H12" s="39">
        <f t="shared" si="2"/>
        <v>9.3046917621385714E-2</v>
      </c>
    </row>
    <row r="13" spans="1:8" ht="17.25" x14ac:dyDescent="0.4">
      <c r="A13" s="4" t="s">
        <v>21</v>
      </c>
      <c r="B13" s="32">
        <v>18600</v>
      </c>
      <c r="C13" s="40">
        <v>1325.1666666666667</v>
      </c>
      <c r="D13" s="40">
        <v>2029.8333333333333</v>
      </c>
      <c r="E13" s="40">
        <v>3355</v>
      </c>
      <c r="F13" s="39">
        <f t="shared" si="0"/>
        <v>7.1245519713261651E-2</v>
      </c>
      <c r="G13" s="39">
        <f t="shared" si="1"/>
        <v>0.10913082437275985</v>
      </c>
      <c r="H13" s="39">
        <f t="shared" si="2"/>
        <v>0.18037634408602152</v>
      </c>
    </row>
    <row r="14" spans="1:8" ht="17.25" x14ac:dyDescent="0.4">
      <c r="A14" s="4" t="s">
        <v>22</v>
      </c>
      <c r="B14" s="32">
        <v>1913</v>
      </c>
      <c r="C14" s="41">
        <v>181.83333333333334</v>
      </c>
      <c r="D14" s="42">
        <v>179</v>
      </c>
      <c r="E14" s="40">
        <v>360.83333333333331</v>
      </c>
      <c r="F14" s="39">
        <f t="shared" si="0"/>
        <v>9.505140268339432E-2</v>
      </c>
      <c r="G14" s="39">
        <f t="shared" si="1"/>
        <v>9.3570308416100367E-2</v>
      </c>
      <c r="H14" s="39">
        <f t="shared" si="2"/>
        <v>0.18862171109949469</v>
      </c>
    </row>
    <row r="15" spans="1:8" ht="17.25" x14ac:dyDescent="0.4">
      <c r="A15" s="4" t="s">
        <v>23</v>
      </c>
      <c r="B15" s="32">
        <v>9015</v>
      </c>
      <c r="C15" s="41">
        <v>521.41666666666663</v>
      </c>
      <c r="D15" s="41">
        <v>818.16666666666663</v>
      </c>
      <c r="E15" s="40">
        <v>1339.5833333333333</v>
      </c>
      <c r="F15" s="39">
        <f t="shared" si="0"/>
        <v>5.7838787206507668E-2</v>
      </c>
      <c r="G15" s="39">
        <f t="shared" si="1"/>
        <v>9.0756147162137174E-2</v>
      </c>
      <c r="H15" s="39">
        <f t="shared" si="2"/>
        <v>0.14859493436864485</v>
      </c>
    </row>
    <row r="16" spans="1:8" ht="17.25" x14ac:dyDescent="0.4">
      <c r="A16" s="4" t="s">
        <v>24</v>
      </c>
      <c r="B16" s="32">
        <v>8263</v>
      </c>
      <c r="C16" s="40">
        <v>1465.5</v>
      </c>
      <c r="D16" s="40">
        <v>1804.8333333333333</v>
      </c>
      <c r="E16" s="40">
        <v>3270.3333333333335</v>
      </c>
      <c r="F16" s="39">
        <f t="shared" si="0"/>
        <v>0.17735689216991407</v>
      </c>
      <c r="G16" s="39">
        <f t="shared" si="1"/>
        <v>0.21842349429182298</v>
      </c>
      <c r="H16" s="39">
        <f t="shared" si="2"/>
        <v>0.39578038646173708</v>
      </c>
    </row>
    <row r="17" spans="1:8" ht="17.25" x14ac:dyDescent="0.4">
      <c r="A17" s="4" t="s">
        <v>25</v>
      </c>
      <c r="B17" s="32">
        <v>3550</v>
      </c>
      <c r="C17" s="41">
        <v>584.83333333333337</v>
      </c>
      <c r="D17" s="40">
        <v>1081.6666666666667</v>
      </c>
      <c r="E17" s="40">
        <v>1666.5</v>
      </c>
      <c r="F17" s="39">
        <f t="shared" si="0"/>
        <v>0.16474178403755871</v>
      </c>
      <c r="G17" s="39">
        <f t="shared" si="1"/>
        <v>0.30469483568075117</v>
      </c>
      <c r="H17" s="39">
        <f t="shared" si="2"/>
        <v>0.46943661971830986</v>
      </c>
    </row>
    <row r="18" spans="1:8" ht="17.25" x14ac:dyDescent="0.4">
      <c r="A18" s="4" t="s">
        <v>26</v>
      </c>
      <c r="B18" s="32">
        <v>5278</v>
      </c>
      <c r="C18" s="41">
        <v>543.58333333333337</v>
      </c>
      <c r="D18" s="42">
        <v>716.25</v>
      </c>
      <c r="E18" s="40">
        <v>1259.8333333333333</v>
      </c>
      <c r="F18" s="39">
        <f t="shared" si="0"/>
        <v>0.10299040040419352</v>
      </c>
      <c r="G18" s="39">
        <f t="shared" si="1"/>
        <v>0.13570481242895036</v>
      </c>
      <c r="H18" s="39">
        <f t="shared" si="2"/>
        <v>0.23869521283314385</v>
      </c>
    </row>
    <row r="19" spans="1:8" ht="17.25" x14ac:dyDescent="0.4">
      <c r="A19" s="4" t="s">
        <v>27</v>
      </c>
      <c r="B19" s="32">
        <v>4410</v>
      </c>
      <c r="C19" s="41">
        <v>316.33333333333331</v>
      </c>
      <c r="D19" s="41">
        <v>445.41666666666669</v>
      </c>
      <c r="E19" s="40">
        <v>761.75</v>
      </c>
      <c r="F19" s="39">
        <f t="shared" si="0"/>
        <v>7.1730914588057443E-2</v>
      </c>
      <c r="G19" s="39">
        <f t="shared" si="1"/>
        <v>0.10100151171579744</v>
      </c>
      <c r="H19" s="39">
        <f t="shared" si="2"/>
        <v>0.17273242630385488</v>
      </c>
    </row>
    <row r="20" spans="1:8" ht="17.25" x14ac:dyDescent="0.4">
      <c r="A20" s="4" t="s">
        <v>28</v>
      </c>
      <c r="B20" s="32">
        <v>30594</v>
      </c>
      <c r="C20" s="40">
        <v>3512.9166666666665</v>
      </c>
      <c r="D20" s="40">
        <v>4179.916666666667</v>
      </c>
      <c r="E20" s="40">
        <v>7692.833333333333</v>
      </c>
      <c r="F20" s="39">
        <f t="shared" si="0"/>
        <v>0.11482371271055326</v>
      </c>
      <c r="G20" s="39">
        <f t="shared" si="1"/>
        <v>0.13662537316685189</v>
      </c>
      <c r="H20" s="39">
        <f t="shared" si="2"/>
        <v>0.25144908587740517</v>
      </c>
    </row>
    <row r="21" spans="1:8" ht="17.25" x14ac:dyDescent="0.4">
      <c r="A21" s="4" t="s">
        <v>29</v>
      </c>
      <c r="B21" s="32">
        <v>662670</v>
      </c>
      <c r="C21" s="40">
        <v>82450</v>
      </c>
      <c r="D21" s="40">
        <v>89462.75</v>
      </c>
      <c r="E21" s="40">
        <v>171897.75</v>
      </c>
      <c r="F21" s="39">
        <f t="shared" si="0"/>
        <v>0.12442090331537568</v>
      </c>
      <c r="G21" s="39">
        <f t="shared" si="1"/>
        <v>0.13500347080749092</v>
      </c>
      <c r="H21" s="39">
        <f t="shared" si="2"/>
        <v>0.25940173842183895</v>
      </c>
    </row>
    <row r="22" spans="1:8" ht="17.25" x14ac:dyDescent="0.4">
      <c r="A22" s="4" t="s">
        <v>30</v>
      </c>
      <c r="B22" s="32">
        <v>2059</v>
      </c>
      <c r="C22" s="41">
        <v>211.83333333333334</v>
      </c>
      <c r="D22" s="42">
        <v>280</v>
      </c>
      <c r="E22" s="40">
        <v>491.83333333333331</v>
      </c>
      <c r="F22" s="39">
        <f t="shared" si="0"/>
        <v>0.10288165776266797</v>
      </c>
      <c r="G22" s="39">
        <f t="shared" si="1"/>
        <v>0.1359883438562409</v>
      </c>
      <c r="H22" s="39">
        <f t="shared" si="2"/>
        <v>0.23887000161890884</v>
      </c>
    </row>
    <row r="23" spans="1:8" ht="17.25" x14ac:dyDescent="0.4">
      <c r="A23" s="4" t="s">
        <v>31</v>
      </c>
      <c r="B23" s="32">
        <v>311589</v>
      </c>
      <c r="C23" s="40">
        <v>9855.6666666666661</v>
      </c>
      <c r="D23" s="40">
        <v>9297.1666666666661</v>
      </c>
      <c r="E23" s="40">
        <v>19205.333333333332</v>
      </c>
      <c r="F23" s="39">
        <f t="shared" si="0"/>
        <v>3.1630342106642617E-2</v>
      </c>
      <c r="G23" s="39">
        <f t="shared" si="1"/>
        <v>2.9837916828471693E-2</v>
      </c>
      <c r="H23" s="39">
        <f t="shared" si="2"/>
        <v>6.163675012061829E-2</v>
      </c>
    </row>
    <row r="24" spans="1:8" ht="17.25" x14ac:dyDescent="0.4">
      <c r="A24" s="34" t="s">
        <v>32</v>
      </c>
      <c r="B24" s="32">
        <v>53013</v>
      </c>
      <c r="C24" s="40">
        <v>3805.8333333333335</v>
      </c>
      <c r="D24" s="40">
        <v>2118.6666666666665</v>
      </c>
      <c r="E24" s="40">
        <v>5924.5</v>
      </c>
      <c r="F24" s="39">
        <f t="shared" si="0"/>
        <v>7.179056709360597E-2</v>
      </c>
      <c r="G24" s="39">
        <f t="shared" si="1"/>
        <v>3.9965040021629913E-2</v>
      </c>
      <c r="H24" s="39">
        <f t="shared" si="2"/>
        <v>0.11175560711523588</v>
      </c>
    </row>
    <row r="25" spans="1:8" ht="17.25" x14ac:dyDescent="0.4">
      <c r="A25" s="34" t="s">
        <v>33</v>
      </c>
      <c r="B25" s="32">
        <v>665891</v>
      </c>
      <c r="C25" s="40">
        <v>66003.583333333328</v>
      </c>
      <c r="D25" s="40">
        <v>65527.583333333336</v>
      </c>
      <c r="E25" s="40">
        <v>131531.16666666666</v>
      </c>
      <c r="F25" s="39">
        <f t="shared" si="0"/>
        <v>9.9120701936703345E-2</v>
      </c>
      <c r="G25" s="39">
        <f t="shared" si="1"/>
        <v>9.8405870230012626E-2</v>
      </c>
      <c r="H25" s="39">
        <f t="shared" si="2"/>
        <v>0.19752657216671596</v>
      </c>
    </row>
    <row r="26" spans="1:8" ht="17.25" x14ac:dyDescent="0.4">
      <c r="A26" s="4" t="s">
        <v>34</v>
      </c>
      <c r="B26" s="44">
        <v>24287</v>
      </c>
      <c r="C26" s="40">
        <v>1265.75</v>
      </c>
      <c r="D26" s="40">
        <v>1208.9166666666667</v>
      </c>
      <c r="E26" s="40">
        <v>2474.6666666666665</v>
      </c>
      <c r="F26" s="39">
        <f t="shared" si="0"/>
        <v>5.2116358545724051E-2</v>
      </c>
      <c r="G26" s="39">
        <f t="shared" si="1"/>
        <v>4.9776286353467564E-2</v>
      </c>
      <c r="H26" s="39">
        <f t="shared" si="2"/>
        <v>0.1018926448991916</v>
      </c>
    </row>
    <row r="27" spans="1:8" ht="17.25" x14ac:dyDescent="0.4">
      <c r="A27" s="4" t="s">
        <v>35</v>
      </c>
      <c r="B27" s="32">
        <v>46749</v>
      </c>
      <c r="C27" s="40">
        <v>4637.666666666667</v>
      </c>
      <c r="D27" s="40">
        <v>6368.583333333333</v>
      </c>
      <c r="E27" s="40">
        <v>11006.25</v>
      </c>
      <c r="F27" s="39">
        <f t="shared" si="0"/>
        <v>9.9203548025982732E-2</v>
      </c>
      <c r="G27" s="39">
        <f t="shared" si="1"/>
        <v>0.13622929545730034</v>
      </c>
      <c r="H27" s="39">
        <f t="shared" si="2"/>
        <v>0.23543284348328306</v>
      </c>
    </row>
    <row r="28" spans="1:8" ht="17.25" x14ac:dyDescent="0.4">
      <c r="A28" s="4" t="s">
        <v>36</v>
      </c>
      <c r="B28" s="32">
        <v>58138</v>
      </c>
      <c r="C28" s="40">
        <v>6699.083333333333</v>
      </c>
      <c r="D28" s="40">
        <v>4759.166666666667</v>
      </c>
      <c r="E28" s="40">
        <v>11458.25</v>
      </c>
      <c r="F28" s="39">
        <f t="shared" si="0"/>
        <v>0.11522727533340213</v>
      </c>
      <c r="G28" s="39">
        <f t="shared" si="1"/>
        <v>8.1859827766119692E-2</v>
      </c>
      <c r="H28" s="39">
        <f t="shared" si="2"/>
        <v>0.19708710309952182</v>
      </c>
    </row>
    <row r="29" spans="1:8" ht="17.25" x14ac:dyDescent="0.4">
      <c r="A29" s="4" t="s">
        <v>37</v>
      </c>
      <c r="B29" s="32">
        <v>5684</v>
      </c>
      <c r="C29" s="41">
        <v>335.41666666666669</v>
      </c>
      <c r="D29" s="42">
        <v>526</v>
      </c>
      <c r="E29" s="40">
        <v>861.41666666666663</v>
      </c>
      <c r="F29" s="39">
        <f t="shared" si="0"/>
        <v>5.901067323481117E-2</v>
      </c>
      <c r="G29" s="39">
        <f t="shared" si="1"/>
        <v>9.2540464461646724E-2</v>
      </c>
      <c r="H29" s="39">
        <f t="shared" si="2"/>
        <v>0.15155113769645789</v>
      </c>
    </row>
    <row r="30" spans="1:8" ht="17.25" x14ac:dyDescent="0.4">
      <c r="A30" s="4" t="s">
        <v>38</v>
      </c>
      <c r="B30" s="32">
        <v>14584</v>
      </c>
      <c r="C30" s="41">
        <v>833.66666666666663</v>
      </c>
      <c r="D30" s="40">
        <v>993.16666666666663</v>
      </c>
      <c r="E30" s="40">
        <v>1826.8333333333333</v>
      </c>
      <c r="F30" s="39">
        <f t="shared" si="0"/>
        <v>5.7163101115377583E-2</v>
      </c>
      <c r="G30" s="39">
        <f t="shared" si="1"/>
        <v>6.8099744011702323E-2</v>
      </c>
      <c r="H30" s="39">
        <f t="shared" si="2"/>
        <v>0.12526284512707989</v>
      </c>
    </row>
    <row r="31" spans="1:8" ht="17.25" x14ac:dyDescent="0.4">
      <c r="A31" s="4" t="s">
        <v>39</v>
      </c>
      <c r="B31" s="32">
        <v>15708</v>
      </c>
      <c r="C31" s="40">
        <v>1070.6666666666667</v>
      </c>
      <c r="D31" s="40">
        <v>1470.25</v>
      </c>
      <c r="E31" s="40">
        <v>2540.9166666666665</v>
      </c>
      <c r="F31" s="39">
        <f t="shared" si="0"/>
        <v>6.8160597572362286E-2</v>
      </c>
      <c r="G31" s="39">
        <f t="shared" si="1"/>
        <v>9.3598803157626684E-2</v>
      </c>
      <c r="H31" s="39">
        <f t="shared" si="2"/>
        <v>0.16175940072998896</v>
      </c>
    </row>
    <row r="32" spans="1:8" ht="17.25" x14ac:dyDescent="0.4">
      <c r="A32" s="4" t="s">
        <v>40</v>
      </c>
      <c r="B32" s="32">
        <v>829</v>
      </c>
      <c r="C32" s="42">
        <v>0</v>
      </c>
      <c r="D32" s="42">
        <v>0</v>
      </c>
      <c r="E32" s="41">
        <v>162.08333333333334</v>
      </c>
      <c r="F32" s="39">
        <f t="shared" si="0"/>
        <v>0</v>
      </c>
      <c r="G32" s="39">
        <f t="shared" si="1"/>
        <v>0</v>
      </c>
      <c r="H32" s="39">
        <f t="shared" si="2"/>
        <v>0.19551668677121031</v>
      </c>
    </row>
    <row r="33" spans="1:8" ht="17.25" x14ac:dyDescent="0.4">
      <c r="A33" s="4" t="s">
        <v>41</v>
      </c>
      <c r="B33" s="32">
        <v>6499</v>
      </c>
      <c r="C33" s="41">
        <v>876.16666666666663</v>
      </c>
      <c r="D33" s="40">
        <v>1482.0833333333333</v>
      </c>
      <c r="E33" s="40">
        <v>2358.25</v>
      </c>
      <c r="F33" s="39">
        <f t="shared" si="0"/>
        <v>0.1348156126583577</v>
      </c>
      <c r="G33" s="39">
        <f t="shared" si="1"/>
        <v>0.22804790480586756</v>
      </c>
      <c r="H33" s="39">
        <f t="shared" si="2"/>
        <v>0.36286351746422524</v>
      </c>
    </row>
    <row r="34" spans="1:8" ht="17.25" x14ac:dyDescent="0.4">
      <c r="A34" s="4" t="s">
        <v>42</v>
      </c>
      <c r="B34" s="32">
        <v>1369</v>
      </c>
      <c r="C34" s="41">
        <v>130.66666666666666</v>
      </c>
      <c r="D34" s="42">
        <v>154</v>
      </c>
      <c r="E34" s="40">
        <v>284.66666666666669</v>
      </c>
      <c r="F34" s="39">
        <f t="shared" si="0"/>
        <v>9.5446798149500842E-2</v>
      </c>
      <c r="G34" s="39">
        <f t="shared" si="1"/>
        <v>0.11249086924762601</v>
      </c>
      <c r="H34" s="39">
        <f t="shared" si="2"/>
        <v>0.20793766739712688</v>
      </c>
    </row>
    <row r="35" spans="1:8" ht="17.25" x14ac:dyDescent="0.4">
      <c r="A35" s="4" t="s">
        <v>43</v>
      </c>
      <c r="B35" s="32">
        <v>558896</v>
      </c>
      <c r="C35" s="40">
        <v>36921.083333333336</v>
      </c>
      <c r="D35" s="40">
        <v>42247.666666666664</v>
      </c>
      <c r="E35" s="40">
        <v>79168.75</v>
      </c>
      <c r="F35" s="39">
        <f t="shared" si="0"/>
        <v>6.6060739982632427E-2</v>
      </c>
      <c r="G35" s="39">
        <f t="shared" si="1"/>
        <v>7.5591284723216245E-2</v>
      </c>
      <c r="H35" s="39">
        <f t="shared" si="2"/>
        <v>0.14165202470584867</v>
      </c>
    </row>
    <row r="36" spans="1:8" ht="17.25" x14ac:dyDescent="0.4">
      <c r="A36" s="4" t="s">
        <v>44</v>
      </c>
      <c r="B36" s="32">
        <v>1419</v>
      </c>
      <c r="C36" s="41">
        <v>157.83333333333334</v>
      </c>
      <c r="D36" s="42">
        <v>217.75</v>
      </c>
      <c r="E36" s="40">
        <v>375.58333333333331</v>
      </c>
      <c r="F36" s="39">
        <f t="shared" si="0"/>
        <v>0.11122856471693682</v>
      </c>
      <c r="G36" s="39">
        <f t="shared" si="1"/>
        <v>0.15345313601127555</v>
      </c>
      <c r="H36" s="39">
        <f t="shared" si="2"/>
        <v>0.26468170072821234</v>
      </c>
    </row>
    <row r="37" spans="1:8" ht="17.25" x14ac:dyDescent="0.4">
      <c r="A37" s="4" t="s">
        <v>45</v>
      </c>
      <c r="B37" s="32">
        <v>8104</v>
      </c>
      <c r="C37" s="40">
        <v>931</v>
      </c>
      <c r="D37" s="41">
        <v>781.33333333333337</v>
      </c>
      <c r="E37" s="40">
        <v>1712.3333333333333</v>
      </c>
      <c r="F37" s="39">
        <f t="shared" si="0"/>
        <v>0.11488153998025666</v>
      </c>
      <c r="G37" s="39">
        <f t="shared" si="1"/>
        <v>9.6413293846660086E-2</v>
      </c>
      <c r="H37" s="39">
        <f t="shared" si="2"/>
        <v>0.21129483382691674</v>
      </c>
    </row>
    <row r="38" spans="1:8" ht="17.25" x14ac:dyDescent="0.4">
      <c r="A38" s="34" t="s">
        <v>46</v>
      </c>
      <c r="B38" s="32">
        <v>54629</v>
      </c>
      <c r="C38" s="40">
        <v>3917.0833333333335</v>
      </c>
      <c r="D38" s="40">
        <v>4733.416666666667</v>
      </c>
      <c r="E38" s="40">
        <v>8650.5</v>
      </c>
      <c r="F38" s="39">
        <f t="shared" si="0"/>
        <v>7.1703368784589383E-2</v>
      </c>
      <c r="G38" s="39">
        <f t="shared" si="1"/>
        <v>8.6646591859024819E-2</v>
      </c>
      <c r="H38" s="39">
        <f t="shared" si="2"/>
        <v>0.1583499606436142</v>
      </c>
    </row>
    <row r="39" spans="1:8" ht="17.25" x14ac:dyDescent="0.4">
      <c r="A39" s="34" t="s">
        <v>47</v>
      </c>
      <c r="B39" s="30">
        <v>7533</v>
      </c>
      <c r="C39" s="40">
        <v>957.33333333333337</v>
      </c>
      <c r="D39" s="41">
        <v>768.58333333333337</v>
      </c>
      <c r="E39" s="40">
        <v>1725.9166666666667</v>
      </c>
      <c r="F39" s="39">
        <f t="shared" si="0"/>
        <v>0.12708526925970176</v>
      </c>
      <c r="G39" s="39">
        <f t="shared" si="1"/>
        <v>0.1020288508341077</v>
      </c>
      <c r="H39" s="39">
        <f t="shared" si="2"/>
        <v>0.22911412009380946</v>
      </c>
    </row>
    <row r="40" spans="1:8" ht="17.25" x14ac:dyDescent="0.4">
      <c r="A40" s="4" t="s">
        <v>48</v>
      </c>
      <c r="B40" s="32">
        <v>321221</v>
      </c>
      <c r="C40" s="40">
        <v>23894.166666666668</v>
      </c>
      <c r="D40" s="40">
        <v>27591.5</v>
      </c>
      <c r="E40" s="40">
        <v>51485.666666666664</v>
      </c>
      <c r="F40" s="39">
        <f t="shared" si="0"/>
        <v>7.438544387405141E-2</v>
      </c>
      <c r="G40" s="39">
        <f t="shared" si="1"/>
        <v>8.5895691751161976E-2</v>
      </c>
      <c r="H40" s="39">
        <f t="shared" si="2"/>
        <v>0.16028113562521337</v>
      </c>
    </row>
    <row r="41" spans="1:8" ht="17.25" x14ac:dyDescent="0.4">
      <c r="A41" s="4" t="s">
        <v>49</v>
      </c>
      <c r="B41" s="32">
        <v>14557</v>
      </c>
      <c r="C41" s="40">
        <v>1844.4166666666667</v>
      </c>
      <c r="D41" s="40">
        <v>2722.75</v>
      </c>
      <c r="E41" s="40">
        <v>4567.166666666667</v>
      </c>
      <c r="F41" s="39">
        <f t="shared" si="0"/>
        <v>0.1267030752673399</v>
      </c>
      <c r="G41" s="39">
        <f t="shared" si="1"/>
        <v>0.18704059902452427</v>
      </c>
      <c r="H41" s="39">
        <f t="shared" si="2"/>
        <v>0.31374367429186417</v>
      </c>
    </row>
    <row r="42" spans="1:8" ht="17.25" x14ac:dyDescent="0.4">
      <c r="A42" s="4" t="s">
        <v>50</v>
      </c>
      <c r="B42" s="32">
        <v>5422</v>
      </c>
      <c r="C42" s="41">
        <v>558.16666666666663</v>
      </c>
      <c r="D42" s="41">
        <v>601.66666666666663</v>
      </c>
      <c r="E42" s="40">
        <v>1159.8333333333333</v>
      </c>
      <c r="F42" s="39">
        <f t="shared" si="0"/>
        <v>0.10294479281937784</v>
      </c>
      <c r="G42" s="39">
        <f t="shared" si="1"/>
        <v>0.11096766260912332</v>
      </c>
      <c r="H42" s="39">
        <f t="shared" si="2"/>
        <v>0.21391245542850115</v>
      </c>
    </row>
    <row r="43" spans="1:8" ht="17.25" x14ac:dyDescent="0.4">
      <c r="A43" s="4" t="s">
        <v>51</v>
      </c>
      <c r="B43" s="32">
        <v>21965</v>
      </c>
      <c r="C43" s="40">
        <v>2082.4166666666665</v>
      </c>
      <c r="D43" s="40">
        <v>2291</v>
      </c>
      <c r="E43" s="40">
        <v>4373.416666666667</v>
      </c>
      <c r="F43" s="39">
        <f t="shared" si="0"/>
        <v>9.4806130965930643E-2</v>
      </c>
      <c r="G43" s="39">
        <f t="shared" si="1"/>
        <v>0.104302299112224</v>
      </c>
      <c r="H43" s="39">
        <f t="shared" si="2"/>
        <v>0.19910843007815465</v>
      </c>
    </row>
    <row r="44" spans="1:8" ht="17.25" x14ac:dyDescent="0.4">
      <c r="A44" s="4" t="s">
        <v>52</v>
      </c>
      <c r="B44" s="32">
        <v>149082</v>
      </c>
      <c r="C44" s="40">
        <v>17073.083333333332</v>
      </c>
      <c r="D44" s="40">
        <v>18030</v>
      </c>
      <c r="E44" s="40">
        <v>35103.083333333336</v>
      </c>
      <c r="F44" s="39">
        <f t="shared" si="0"/>
        <v>0.11452142668687924</v>
      </c>
      <c r="G44" s="39">
        <f t="shared" si="1"/>
        <v>0.12094015374089427</v>
      </c>
      <c r="H44" s="39">
        <f t="shared" si="2"/>
        <v>0.23546158042777354</v>
      </c>
    </row>
    <row r="45" spans="1:8" ht="17.25" x14ac:dyDescent="0.4">
      <c r="A45" s="4" t="s">
        <v>53</v>
      </c>
      <c r="B45" s="32">
        <v>739</v>
      </c>
      <c r="C45" s="42">
        <v>0</v>
      </c>
      <c r="D45" s="42">
        <v>0</v>
      </c>
      <c r="E45" s="42">
        <v>93</v>
      </c>
      <c r="F45" s="39">
        <f t="shared" si="0"/>
        <v>0</v>
      </c>
      <c r="G45" s="39">
        <f t="shared" si="1"/>
        <v>0</v>
      </c>
      <c r="H45" s="39">
        <f t="shared" si="2"/>
        <v>0.12584573748308525</v>
      </c>
    </row>
    <row r="46" spans="1:8" ht="17.25" x14ac:dyDescent="0.4">
      <c r="A46" s="4" t="s">
        <v>54</v>
      </c>
      <c r="B46" s="32">
        <v>13178</v>
      </c>
      <c r="C46" s="40">
        <v>1585.0833333333333</v>
      </c>
      <c r="D46" s="40">
        <v>1574</v>
      </c>
      <c r="E46" s="40">
        <v>3159.0833333333335</v>
      </c>
      <c r="F46" s="39">
        <f t="shared" si="0"/>
        <v>0.12028254160975363</v>
      </c>
      <c r="G46" s="39">
        <f t="shared" si="1"/>
        <v>0.11944149339808773</v>
      </c>
      <c r="H46" s="39">
        <f t="shared" si="2"/>
        <v>0.23972403500784137</v>
      </c>
    </row>
    <row r="47" spans="1:8" ht="17.25" x14ac:dyDescent="0.4">
      <c r="A47" s="4" t="s">
        <v>55</v>
      </c>
      <c r="B47" s="32">
        <v>26207</v>
      </c>
      <c r="C47" s="40">
        <v>3580.8333333333335</v>
      </c>
      <c r="D47" s="40">
        <v>3890.5833333333335</v>
      </c>
      <c r="E47" s="40">
        <v>7471.416666666667</v>
      </c>
      <c r="F47" s="39">
        <f t="shared" si="0"/>
        <v>0.13663652204881649</v>
      </c>
      <c r="G47" s="39">
        <f t="shared" si="1"/>
        <v>0.14845588328818002</v>
      </c>
      <c r="H47" s="39">
        <f t="shared" si="2"/>
        <v>0.28509240533699648</v>
      </c>
    </row>
    <row r="48" spans="1:8" ht="17.25" x14ac:dyDescent="0.4">
      <c r="A48" s="4" t="s">
        <v>56</v>
      </c>
      <c r="B48" s="32">
        <v>41248</v>
      </c>
      <c r="C48" s="40">
        <v>5476.25</v>
      </c>
      <c r="D48" s="40">
        <v>5429.333333333333</v>
      </c>
      <c r="E48" s="40">
        <v>10905.583333333334</v>
      </c>
      <c r="F48" s="39">
        <f t="shared" si="0"/>
        <v>0.13276401280062064</v>
      </c>
      <c r="G48" s="39">
        <f t="shared" si="1"/>
        <v>0.13162658391517973</v>
      </c>
      <c r="H48" s="39">
        <f t="shared" si="2"/>
        <v>0.2643905967158004</v>
      </c>
    </row>
    <row r="49" spans="1:8" ht="17.25" x14ac:dyDescent="0.4">
      <c r="A49" s="4" t="s">
        <v>57</v>
      </c>
      <c r="B49" s="32">
        <v>28512</v>
      </c>
      <c r="C49" s="40">
        <v>4018.4166666666665</v>
      </c>
      <c r="D49" s="40">
        <v>3162.4166666666665</v>
      </c>
      <c r="E49" s="40">
        <v>7180.833333333333</v>
      </c>
      <c r="F49" s="39">
        <f t="shared" si="0"/>
        <v>0.14093773381967825</v>
      </c>
      <c r="G49" s="39">
        <f t="shared" si="1"/>
        <v>0.11091528713056491</v>
      </c>
      <c r="H49" s="39">
        <f t="shared" si="2"/>
        <v>0.25185302095024314</v>
      </c>
    </row>
    <row r="50" spans="1:8" ht="17.25" x14ac:dyDescent="0.4">
      <c r="A50" s="4" t="s">
        <v>58</v>
      </c>
      <c r="B50" s="32">
        <v>18659</v>
      </c>
      <c r="C50" s="40">
        <v>3163.6666666666665</v>
      </c>
      <c r="D50" s="40">
        <v>3838.8333333333335</v>
      </c>
      <c r="E50" s="40">
        <v>7002.5</v>
      </c>
      <c r="F50" s="39">
        <f t="shared" si="0"/>
        <v>0.1695517801954374</v>
      </c>
      <c r="G50" s="39">
        <f t="shared" si="1"/>
        <v>0.20573628454543832</v>
      </c>
      <c r="H50" s="39">
        <f t="shared" si="2"/>
        <v>0.37528806474087573</v>
      </c>
    </row>
    <row r="51" spans="1:8" ht="17.25" x14ac:dyDescent="0.4">
      <c r="A51" s="4" t="s">
        <v>59</v>
      </c>
      <c r="B51" s="32">
        <v>4686</v>
      </c>
      <c r="C51" s="42">
        <v>287.75</v>
      </c>
      <c r="D51" s="41">
        <v>433.08333333333331</v>
      </c>
      <c r="E51" s="40">
        <v>720.83333333333337</v>
      </c>
      <c r="F51" s="39">
        <f t="shared" si="0"/>
        <v>6.1406316688006828E-2</v>
      </c>
      <c r="G51" s="39">
        <f t="shared" si="1"/>
        <v>9.2420685730544877E-2</v>
      </c>
      <c r="H51" s="39">
        <f t="shared" si="2"/>
        <v>0.15382700241855171</v>
      </c>
    </row>
    <row r="52" spans="1:8" ht="17.25" x14ac:dyDescent="0.4">
      <c r="A52" s="4" t="s">
        <v>60</v>
      </c>
      <c r="B52" s="32">
        <v>16615</v>
      </c>
      <c r="C52" s="40">
        <v>975.5</v>
      </c>
      <c r="D52" s="40">
        <v>1421.25</v>
      </c>
      <c r="E52" s="40">
        <v>2396.75</v>
      </c>
      <c r="F52" s="39">
        <f t="shared" si="0"/>
        <v>5.8712007222389409E-2</v>
      </c>
      <c r="G52" s="39">
        <f t="shared" si="1"/>
        <v>8.5540174541077346E-2</v>
      </c>
      <c r="H52" s="39">
        <f t="shared" si="2"/>
        <v>0.14425218176346674</v>
      </c>
    </row>
    <row r="53" spans="1:8" ht="17.25" x14ac:dyDescent="0.4">
      <c r="A53" s="4" t="s">
        <v>61</v>
      </c>
      <c r="B53" s="32">
        <v>4324</v>
      </c>
      <c r="C53" s="41">
        <v>510.58333333333331</v>
      </c>
      <c r="D53" s="41">
        <v>442.33333333333331</v>
      </c>
      <c r="E53" s="40">
        <v>952.91666666666663</v>
      </c>
      <c r="F53" s="39">
        <f t="shared" si="0"/>
        <v>0.11808125192722788</v>
      </c>
      <c r="G53" s="39">
        <f t="shared" si="1"/>
        <v>0.1022972556275054</v>
      </c>
      <c r="H53" s="39">
        <f t="shared" si="2"/>
        <v>0.22037850755473326</v>
      </c>
    </row>
    <row r="54" spans="1:8" ht="17.25" x14ac:dyDescent="0.4">
      <c r="A54" s="4" t="s">
        <v>62</v>
      </c>
      <c r="B54" s="32">
        <v>17470</v>
      </c>
      <c r="C54" s="41">
        <v>412.58333333333331</v>
      </c>
      <c r="D54" s="41">
        <v>713.33333333333337</v>
      </c>
      <c r="E54" s="40">
        <v>1125.9166666666667</v>
      </c>
      <c r="F54" s="39">
        <f t="shared" si="0"/>
        <v>2.3616676206830757E-2</v>
      </c>
      <c r="G54" s="39">
        <f t="shared" si="1"/>
        <v>4.0831902308719713E-2</v>
      </c>
      <c r="H54" s="39">
        <f t="shared" si="2"/>
        <v>6.444857851555047E-2</v>
      </c>
    </row>
    <row r="55" spans="1:8" ht="17.25" x14ac:dyDescent="0.4">
      <c r="A55" s="4" t="s">
        <v>63</v>
      </c>
      <c r="B55" s="32">
        <v>12350</v>
      </c>
      <c r="C55" s="40">
        <v>2296.5833333333335</v>
      </c>
      <c r="D55" s="40">
        <v>2288.1666666666665</v>
      </c>
      <c r="E55" s="40">
        <v>4584.75</v>
      </c>
      <c r="F55" s="39">
        <f t="shared" si="0"/>
        <v>0.18595816464237519</v>
      </c>
      <c r="G55" s="39">
        <f t="shared" si="1"/>
        <v>0.18527665317139</v>
      </c>
      <c r="H55" s="39">
        <f t="shared" si="2"/>
        <v>0.37123481781376516</v>
      </c>
    </row>
    <row r="56" spans="1:8" ht="17.25" x14ac:dyDescent="0.4">
      <c r="A56" s="4" t="s">
        <v>64</v>
      </c>
      <c r="B56" s="32">
        <v>162035</v>
      </c>
      <c r="C56" s="40">
        <v>24713.25</v>
      </c>
      <c r="D56" s="40">
        <v>30209.083333333332</v>
      </c>
      <c r="E56" s="40">
        <v>54922.333333333336</v>
      </c>
      <c r="F56" s="39">
        <f t="shared" si="0"/>
        <v>0.15251797451167959</v>
      </c>
      <c r="G56" s="39">
        <f t="shared" si="1"/>
        <v>0.18643554376112156</v>
      </c>
      <c r="H56" s="39">
        <f t="shared" si="2"/>
        <v>0.33895351827280118</v>
      </c>
    </row>
    <row r="57" spans="1:8" ht="17.25" x14ac:dyDescent="0.4">
      <c r="A57" s="4" t="s">
        <v>65</v>
      </c>
      <c r="B57" s="32">
        <v>6804</v>
      </c>
      <c r="C57" s="41">
        <v>598.91666666666663</v>
      </c>
      <c r="D57" s="42">
        <v>556.5</v>
      </c>
      <c r="E57" s="40">
        <v>1155.4166666666667</v>
      </c>
      <c r="F57" s="39">
        <f t="shared" si="0"/>
        <v>8.8024201450127376E-2</v>
      </c>
      <c r="G57" s="39">
        <f t="shared" si="1"/>
        <v>8.1790123456790126E-2</v>
      </c>
      <c r="H57" s="39">
        <f t="shared" si="2"/>
        <v>0.1698143249069175</v>
      </c>
    </row>
    <row r="58" spans="1:8" ht="17.25" x14ac:dyDescent="0.4">
      <c r="A58" s="4" t="s">
        <v>66</v>
      </c>
      <c r="B58" s="32">
        <v>11894</v>
      </c>
      <c r="C58" s="40">
        <v>1976.6666666666667</v>
      </c>
      <c r="D58" s="40">
        <v>2466.3333333333335</v>
      </c>
      <c r="E58" s="40">
        <v>4443</v>
      </c>
      <c r="F58" s="39">
        <f t="shared" si="0"/>
        <v>0.16619023597331989</v>
      </c>
      <c r="G58" s="39">
        <f t="shared" si="1"/>
        <v>0.20735945294546271</v>
      </c>
      <c r="H58" s="39">
        <f t="shared" si="2"/>
        <v>0.3735496889187826</v>
      </c>
    </row>
    <row r="59" spans="1:8" ht="17.25" x14ac:dyDescent="0.4">
      <c r="A59" s="4" t="s">
        <v>67</v>
      </c>
      <c r="B59" s="32">
        <v>23917</v>
      </c>
      <c r="C59" s="40">
        <v>1337.5</v>
      </c>
      <c r="D59" s="40">
        <v>1697.5</v>
      </c>
      <c r="E59" s="40">
        <v>3035</v>
      </c>
      <c r="F59" s="39">
        <f t="shared" si="0"/>
        <v>5.5922565539156248E-2</v>
      </c>
      <c r="G59" s="39">
        <f t="shared" si="1"/>
        <v>7.0974620562779617E-2</v>
      </c>
      <c r="H59" s="39">
        <f t="shared" si="2"/>
        <v>0.12689718610193587</v>
      </c>
    </row>
    <row r="60" spans="1:8" ht="17.25" x14ac:dyDescent="0.4">
      <c r="A60" s="4" t="s">
        <v>68</v>
      </c>
      <c r="B60" s="32">
        <v>6346</v>
      </c>
      <c r="C60" s="40">
        <v>1022.8333333333334</v>
      </c>
      <c r="D60" s="40">
        <v>1371.4166666666667</v>
      </c>
      <c r="E60" s="40">
        <v>2394.3333333333335</v>
      </c>
      <c r="F60" s="39">
        <f t="shared" si="0"/>
        <v>0.16117764471057885</v>
      </c>
      <c r="G60" s="39">
        <f t="shared" si="1"/>
        <v>0.21610725916587878</v>
      </c>
      <c r="H60" s="39">
        <f t="shared" si="2"/>
        <v>0.37729803550793151</v>
      </c>
    </row>
    <row r="61" spans="1:8" ht="17.25" x14ac:dyDescent="0.4">
      <c r="A61" s="4" t="s">
        <v>69</v>
      </c>
      <c r="B61" s="32">
        <v>697</v>
      </c>
      <c r="C61" s="42">
        <v>0</v>
      </c>
      <c r="D61" s="42">
        <v>0</v>
      </c>
      <c r="E61" s="41">
        <v>151.16666666666666</v>
      </c>
      <c r="F61" s="39">
        <f t="shared" si="0"/>
        <v>0</v>
      </c>
      <c r="G61" s="39">
        <f t="shared" si="1"/>
        <v>0</v>
      </c>
      <c r="H61" s="39">
        <f t="shared" si="2"/>
        <v>0.21688187470109993</v>
      </c>
    </row>
    <row r="62" spans="1:8" ht="17.25" x14ac:dyDescent="0.4">
      <c r="A62" s="4" t="s">
        <v>70</v>
      </c>
      <c r="B62" s="32">
        <v>7905</v>
      </c>
      <c r="C62" s="41">
        <v>506.08333333333331</v>
      </c>
      <c r="D62" s="42">
        <v>629</v>
      </c>
      <c r="E62" s="40">
        <v>1135.0833333333333</v>
      </c>
      <c r="F62" s="39">
        <f t="shared" si="0"/>
        <v>6.4020662028252157E-2</v>
      </c>
      <c r="G62" s="39">
        <f t="shared" si="1"/>
        <v>7.9569892473118284E-2</v>
      </c>
      <c r="H62" s="39">
        <f t="shared" si="2"/>
        <v>0.14359055450137043</v>
      </c>
    </row>
    <row r="63" spans="1:8" ht="17.25" x14ac:dyDescent="0.4">
      <c r="A63" s="4" t="s">
        <v>71</v>
      </c>
      <c r="B63" s="32">
        <v>2342</v>
      </c>
      <c r="C63" s="41">
        <v>278.58333333333331</v>
      </c>
      <c r="D63" s="42">
        <v>314.5</v>
      </c>
      <c r="E63" s="40">
        <v>593.08333333333337</v>
      </c>
      <c r="F63" s="39">
        <f t="shared" si="0"/>
        <v>0.11895103899800739</v>
      </c>
      <c r="G63" s="39">
        <f t="shared" si="1"/>
        <v>0.13428693424423568</v>
      </c>
      <c r="H63" s="39">
        <f t="shared" si="2"/>
        <v>0.25323797324224312</v>
      </c>
    </row>
    <row r="64" spans="1:8" ht="17.25" x14ac:dyDescent="0.4">
      <c r="A64" s="4" t="s">
        <v>72</v>
      </c>
      <c r="B64" s="32">
        <v>28975</v>
      </c>
      <c r="C64" s="40">
        <v>1668.8333333333333</v>
      </c>
      <c r="D64" s="40">
        <v>1405.3333333333333</v>
      </c>
      <c r="E64" s="40">
        <v>3074.1666666666665</v>
      </c>
      <c r="F64" s="39">
        <f t="shared" si="0"/>
        <v>5.7595628415300547E-2</v>
      </c>
      <c r="G64" s="39">
        <f t="shared" si="1"/>
        <v>4.8501581823410987E-2</v>
      </c>
      <c r="H64" s="39">
        <f t="shared" si="2"/>
        <v>0.10609721023871153</v>
      </c>
    </row>
    <row r="65" spans="1:8" ht="17.25" x14ac:dyDescent="0.4">
      <c r="A65" s="4" t="s">
        <v>73</v>
      </c>
      <c r="B65" s="32">
        <v>23642</v>
      </c>
      <c r="C65" s="40">
        <v>1890.6666666666667</v>
      </c>
      <c r="D65" s="40">
        <v>2318</v>
      </c>
      <c r="E65" s="40">
        <v>4208.666666666667</v>
      </c>
      <c r="F65" s="39">
        <f t="shared" si="0"/>
        <v>7.9970673659870858E-2</v>
      </c>
      <c r="G65" s="39">
        <f t="shared" si="1"/>
        <v>9.8045850604855767E-2</v>
      </c>
      <c r="H65" s="39">
        <f t="shared" si="2"/>
        <v>0.17801652426472664</v>
      </c>
    </row>
    <row r="66" spans="1:8" ht="17.25" x14ac:dyDescent="0.4">
      <c r="A66" s="4" t="s">
        <v>74</v>
      </c>
      <c r="B66" s="32">
        <v>4716</v>
      </c>
      <c r="C66" s="42">
        <v>442.5</v>
      </c>
      <c r="D66" s="41">
        <v>441.83333333333331</v>
      </c>
      <c r="E66" s="40">
        <v>884.33333333333337</v>
      </c>
      <c r="F66" s="39">
        <f t="shared" si="0"/>
        <v>9.3829516539440203E-2</v>
      </c>
      <c r="G66" s="39">
        <f t="shared" si="1"/>
        <v>9.3688153802657617E-2</v>
      </c>
      <c r="H66" s="39">
        <f t="shared" si="2"/>
        <v>0.18751767034209782</v>
      </c>
    </row>
    <row r="67" spans="1:8" ht="17.25" x14ac:dyDescent="0.4">
      <c r="A67" s="4" t="s">
        <v>75</v>
      </c>
      <c r="B67" s="32">
        <v>276337</v>
      </c>
      <c r="C67" s="40">
        <v>32584.75</v>
      </c>
      <c r="D67" s="40">
        <v>25373.25</v>
      </c>
      <c r="E67" s="40">
        <v>57958</v>
      </c>
      <c r="F67" s="39">
        <f t="shared" si="0"/>
        <v>0.11791671039346885</v>
      </c>
      <c r="G67" s="39">
        <f t="shared" si="1"/>
        <v>9.1819951725610402E-2</v>
      </c>
      <c r="H67" s="39">
        <f t="shared" si="2"/>
        <v>0.20973666211907924</v>
      </c>
    </row>
    <row r="68" spans="1:8" ht="17.25" x14ac:dyDescent="0.4">
      <c r="A68" s="4" t="s">
        <v>76</v>
      </c>
      <c r="B68" s="32">
        <v>10179</v>
      </c>
      <c r="C68" s="40">
        <v>1218.1666666666667</v>
      </c>
      <c r="D68" s="40">
        <v>1040.8333333333333</v>
      </c>
      <c r="E68" s="40">
        <v>2259</v>
      </c>
      <c r="F68" s="39">
        <f t="shared" si="0"/>
        <v>0.11967449323771163</v>
      </c>
      <c r="G68" s="39">
        <f t="shared" si="1"/>
        <v>0.10225300455185513</v>
      </c>
      <c r="H68" s="39">
        <f t="shared" si="2"/>
        <v>0.22192749778956675</v>
      </c>
    </row>
    <row r="69" spans="1:8" ht="17.25" x14ac:dyDescent="0.4">
      <c r="A69" s="1"/>
      <c r="B69" s="26"/>
      <c r="C69" s="27"/>
      <c r="D69" s="27"/>
      <c r="E69" s="27"/>
      <c r="F69" s="1"/>
      <c r="H69" s="1"/>
    </row>
    <row r="70" spans="1:8" ht="17.25" x14ac:dyDescent="0.4">
      <c r="A70" s="1"/>
      <c r="B70" s="26"/>
      <c r="C70" s="27"/>
      <c r="D70" s="27"/>
      <c r="E70" s="27"/>
      <c r="F70" s="1"/>
      <c r="H70" s="1"/>
    </row>
    <row r="71" spans="1:8" ht="17.25" x14ac:dyDescent="0.4">
      <c r="A71" s="1"/>
      <c r="B71" s="26"/>
      <c r="C71" s="27"/>
      <c r="D71" s="27"/>
      <c r="E71" s="27"/>
      <c r="F71" s="1"/>
      <c r="H71" s="1"/>
    </row>
    <row r="72" spans="1:8" ht="17.25" x14ac:dyDescent="0.4">
      <c r="A72" s="1"/>
      <c r="B72" s="26"/>
      <c r="C72" s="27"/>
      <c r="D72" s="27"/>
      <c r="E72" s="27"/>
      <c r="F72" s="1"/>
      <c r="H72" s="1"/>
    </row>
    <row r="73" spans="1:8" ht="17.25" hidden="1" x14ac:dyDescent="0.4">
      <c r="A73" s="1" t="s">
        <v>3</v>
      </c>
      <c r="B73" s="26"/>
      <c r="C73" s="27"/>
      <c r="D73" s="27"/>
      <c r="E73" s="27"/>
      <c r="F73" s="1"/>
      <c r="H73" s="1"/>
    </row>
    <row r="74" spans="1:8" ht="17.25" hidden="1" x14ac:dyDescent="0.4">
      <c r="A74" s="1" t="s">
        <v>4</v>
      </c>
      <c r="B74" s="26"/>
      <c r="C74" s="27"/>
      <c r="D74" s="27"/>
      <c r="E74" s="27"/>
      <c r="F74" s="1"/>
      <c r="H74" s="1"/>
    </row>
    <row r="75" spans="1:8" ht="17.25" hidden="1" x14ac:dyDescent="0.4">
      <c r="A75" s="1" t="s">
        <v>10</v>
      </c>
      <c r="B75" s="26"/>
      <c r="C75" s="27"/>
      <c r="D75" s="27"/>
      <c r="E75" s="27"/>
      <c r="F75" s="1"/>
      <c r="H75" s="1"/>
    </row>
    <row r="76" spans="1:8" ht="17.25" hidden="1" x14ac:dyDescent="0.4">
      <c r="A76" s="1" t="s">
        <v>11</v>
      </c>
      <c r="B76" s="26"/>
      <c r="C76" s="27"/>
      <c r="D76" s="27"/>
      <c r="E76" s="27"/>
      <c r="F76" s="1"/>
      <c r="H76" s="1"/>
    </row>
    <row r="77" spans="1:8" ht="17.25" hidden="1" x14ac:dyDescent="0.4">
      <c r="A77" s="1" t="s">
        <v>12</v>
      </c>
      <c r="B77" s="26"/>
      <c r="C77" s="27"/>
      <c r="D77" s="27"/>
      <c r="E77" s="27"/>
      <c r="F77" s="1"/>
      <c r="H77" s="1"/>
    </row>
    <row r="78" spans="1:8" ht="17.25" hidden="1" x14ac:dyDescent="0.4">
      <c r="A78" s="1" t="s">
        <v>5</v>
      </c>
      <c r="B78" s="26"/>
      <c r="C78" s="27"/>
      <c r="D78" s="27"/>
      <c r="E78" s="27"/>
      <c r="F78" s="1"/>
      <c r="H78" s="1"/>
    </row>
    <row r="79" spans="1:8" ht="17.25" hidden="1" x14ac:dyDescent="0.4">
      <c r="A79" s="1" t="s">
        <v>6</v>
      </c>
      <c r="B79" s="26"/>
      <c r="C79" s="27"/>
      <c r="D79" s="27"/>
      <c r="E79" s="27"/>
      <c r="F79" s="1"/>
      <c r="H79" s="1"/>
    </row>
    <row r="80" spans="1:8" ht="17.25" hidden="1" x14ac:dyDescent="0.4">
      <c r="A80" s="1" t="s">
        <v>7</v>
      </c>
      <c r="B80" s="26"/>
      <c r="C80" s="27"/>
      <c r="D80" s="27"/>
      <c r="E80" s="27"/>
      <c r="F80" s="1"/>
      <c r="H80" s="1"/>
    </row>
    <row r="81" spans="1:8" ht="17.25" hidden="1" x14ac:dyDescent="0.4">
      <c r="A81" s="1" t="s">
        <v>8</v>
      </c>
      <c r="B81" s="26"/>
      <c r="C81" s="27"/>
      <c r="D81" s="27"/>
      <c r="E81" s="27"/>
      <c r="F81" s="1"/>
      <c r="H81" s="1"/>
    </row>
  </sheetData>
  <mergeCells count="2">
    <mergeCell ref="C2:E2"/>
    <mergeCell ref="F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19" workbookViewId="0">
      <selection activeCell="A38" sqref="A38:XFD38"/>
    </sheetView>
  </sheetViews>
  <sheetFormatPr defaultRowHeight="15" x14ac:dyDescent="0.25"/>
  <cols>
    <col min="1" max="1" width="24.7109375" customWidth="1"/>
    <col min="2" max="2" width="19.140625" style="31" customWidth="1"/>
    <col min="3" max="3" width="19.7109375" style="31" customWidth="1"/>
    <col min="4" max="4" width="17.85546875" style="31" customWidth="1"/>
    <col min="5" max="5" width="18" style="31" customWidth="1"/>
    <col min="6" max="6" width="18.42578125" customWidth="1"/>
    <col min="7" max="7" width="18.5703125" customWidth="1"/>
    <col min="8" max="8" width="18.28515625" customWidth="1"/>
  </cols>
  <sheetData>
    <row r="1" spans="1:8" ht="20.25" x14ac:dyDescent="0.5">
      <c r="A1" s="11" t="s">
        <v>120</v>
      </c>
      <c r="B1" s="26"/>
      <c r="C1" s="27"/>
      <c r="D1" s="27"/>
      <c r="E1" s="27"/>
      <c r="F1" s="1"/>
      <c r="H1" s="1"/>
    </row>
    <row r="2" spans="1:8" ht="17.25" x14ac:dyDescent="0.4">
      <c r="A2" s="5"/>
      <c r="B2" s="26"/>
      <c r="C2" s="58" t="s">
        <v>116</v>
      </c>
      <c r="D2" s="58"/>
      <c r="E2" s="58"/>
      <c r="F2" s="51" t="s">
        <v>117</v>
      </c>
      <c r="G2" s="52"/>
      <c r="H2" s="53"/>
    </row>
    <row r="3" spans="1:8" ht="33" x14ac:dyDescent="0.4">
      <c r="A3" s="2"/>
      <c r="B3" s="28" t="s">
        <v>115</v>
      </c>
      <c r="C3" s="29" t="s">
        <v>0</v>
      </c>
      <c r="D3" s="29" t="s">
        <v>1</v>
      </c>
      <c r="E3" s="29" t="s">
        <v>2</v>
      </c>
      <c r="F3" s="6" t="s">
        <v>0</v>
      </c>
      <c r="G3" s="6" t="s">
        <v>1</v>
      </c>
      <c r="H3" s="6" t="s">
        <v>2</v>
      </c>
    </row>
    <row r="4" spans="1:8" ht="17.25" x14ac:dyDescent="0.4">
      <c r="A4" s="3" t="s">
        <v>9</v>
      </c>
      <c r="B4" s="45">
        <f>SUM(B$5:B$1048576)</f>
        <v>5443612</v>
      </c>
      <c r="C4" s="45">
        <f>[1]Sheet1!AL4</f>
        <v>583116.33333333337</v>
      </c>
      <c r="D4" s="45">
        <f>[1]Sheet1!AM4</f>
        <v>659031.58333333337</v>
      </c>
      <c r="E4" s="45">
        <f>[1]Sheet1!AN4</f>
        <v>1242152.0833333333</v>
      </c>
      <c r="F4" s="46">
        <f>(C4/$B4)</f>
        <v>0.10711937833433635</v>
      </c>
      <c r="G4" s="46">
        <f t="shared" ref="G4:H19" si="0">(D4/$B4)</f>
        <v>0.12106512795793187</v>
      </c>
      <c r="H4" s="46">
        <f t="shared" si="0"/>
        <v>0.22818527171542227</v>
      </c>
    </row>
    <row r="5" spans="1:8" ht="17.25" x14ac:dyDescent="0.4">
      <c r="A5" s="4" t="s">
        <v>13</v>
      </c>
      <c r="B5" s="45">
        <v>490066</v>
      </c>
      <c r="C5" s="45">
        <f>[1]Sheet1!AL5</f>
        <v>77715.166666666672</v>
      </c>
      <c r="D5" s="45">
        <f>[1]Sheet1!AM5</f>
        <v>62676.083333333336</v>
      </c>
      <c r="E5" s="45">
        <f>[1]Sheet1!AN5</f>
        <v>140391.25</v>
      </c>
      <c r="F5" s="46">
        <f t="shared" ref="F5:H31" si="1">(C5/$B5)</f>
        <v>0.15858102105974842</v>
      </c>
      <c r="G5" s="46">
        <f t="shared" si="0"/>
        <v>0.1278931477256805</v>
      </c>
      <c r="H5" s="46">
        <f t="shared" si="0"/>
        <v>0.28647416878542892</v>
      </c>
    </row>
    <row r="6" spans="1:8" ht="17.25" x14ac:dyDescent="0.4">
      <c r="A6" s="4" t="s">
        <v>14</v>
      </c>
      <c r="B6" s="45">
        <v>15989</v>
      </c>
      <c r="C6" s="45">
        <f>[1]Sheet1!AL6</f>
        <v>2978.3333333333335</v>
      </c>
      <c r="D6" s="45">
        <f>[1]Sheet1!AM6</f>
        <v>4117.666666666667</v>
      </c>
      <c r="E6" s="45">
        <f>[1]Sheet1!AN6</f>
        <v>7096</v>
      </c>
      <c r="F6" s="46">
        <f t="shared" si="1"/>
        <v>0.18627389663727148</v>
      </c>
      <c r="G6" s="46">
        <f t="shared" si="0"/>
        <v>0.25753121937999041</v>
      </c>
      <c r="H6" s="46">
        <f t="shared" si="0"/>
        <v>0.44380511601726186</v>
      </c>
    </row>
    <row r="7" spans="1:8" ht="17.25" x14ac:dyDescent="0.4">
      <c r="A7" s="4" t="s">
        <v>15</v>
      </c>
      <c r="B7" s="45">
        <v>628323</v>
      </c>
      <c r="C7" s="45">
        <f>[1]Sheet1!AL7</f>
        <v>69016.75</v>
      </c>
      <c r="D7" s="45">
        <f>[1]Sheet1!AM7</f>
        <v>66381.75</v>
      </c>
      <c r="E7" s="45">
        <f>[1]Sheet1!AN7</f>
        <v>137648.5</v>
      </c>
      <c r="F7" s="46">
        <f t="shared" si="1"/>
        <v>0.10984278786547683</v>
      </c>
      <c r="G7" s="46">
        <f t="shared" si="0"/>
        <v>0.10564908494516355</v>
      </c>
      <c r="H7" s="46">
        <f t="shared" si="0"/>
        <v>0.21907283355853596</v>
      </c>
    </row>
    <row r="8" spans="1:8" ht="17.25" x14ac:dyDescent="0.4">
      <c r="A8" s="4" t="s">
        <v>16</v>
      </c>
      <c r="B8" s="45">
        <v>12465</v>
      </c>
      <c r="C8" s="45">
        <f>[1]Sheet1!AL8</f>
        <v>1435.75</v>
      </c>
      <c r="D8" s="45">
        <f>[1]Sheet1!AM8</f>
        <v>1810.0833333333333</v>
      </c>
      <c r="E8" s="45">
        <f>[1]Sheet1!AN8</f>
        <v>3245.8333333333335</v>
      </c>
      <c r="F8" s="46">
        <f t="shared" si="1"/>
        <v>0.11518251103088648</v>
      </c>
      <c r="G8" s="46">
        <f t="shared" si="0"/>
        <v>0.14521326380532157</v>
      </c>
      <c r="H8" s="46">
        <f t="shared" si="0"/>
        <v>0.26039577483620807</v>
      </c>
    </row>
    <row r="9" spans="1:8" ht="17.25" x14ac:dyDescent="0.4">
      <c r="A9" s="4" t="s">
        <v>17</v>
      </c>
      <c r="B9" s="45">
        <v>3622</v>
      </c>
      <c r="C9" s="45">
        <f>[1]Sheet1!AL9</f>
        <v>495.91666666666669</v>
      </c>
      <c r="D9" s="45">
        <f>[1]Sheet1!AM9</f>
        <v>716</v>
      </c>
      <c r="E9" s="45">
        <f>[1]Sheet1!AN9</f>
        <v>1211.9166666666667</v>
      </c>
      <c r="F9" s="46">
        <f t="shared" si="1"/>
        <v>0.13691790907417634</v>
      </c>
      <c r="G9" s="46">
        <f t="shared" si="0"/>
        <v>0.19768083931529543</v>
      </c>
      <c r="H9" s="46">
        <f t="shared" si="0"/>
        <v>0.33459874838947179</v>
      </c>
    </row>
    <row r="10" spans="1:8" ht="17.25" x14ac:dyDescent="0.4">
      <c r="A10" s="4" t="s">
        <v>18</v>
      </c>
      <c r="B10" s="45">
        <v>5683</v>
      </c>
      <c r="C10" s="45">
        <f>[1]Sheet1!AL10</f>
        <v>752.66666666666663</v>
      </c>
      <c r="D10" s="45">
        <f>[1]Sheet1!AM10</f>
        <v>1093.8333333333333</v>
      </c>
      <c r="E10" s="45">
        <f>[1]Sheet1!AN10</f>
        <v>1846.5</v>
      </c>
      <c r="F10" s="46">
        <f t="shared" si="1"/>
        <v>0.13244178544196139</v>
      </c>
      <c r="G10" s="46">
        <f t="shared" si="0"/>
        <v>0.19247463194322245</v>
      </c>
      <c r="H10" s="46">
        <f t="shared" si="0"/>
        <v>0.3249164173851839</v>
      </c>
    </row>
    <row r="11" spans="1:8" ht="17.25" x14ac:dyDescent="0.4">
      <c r="A11" s="4" t="s">
        <v>19</v>
      </c>
      <c r="B11" s="45">
        <v>317814</v>
      </c>
      <c r="C11" s="45">
        <f>[1]Sheet1!AL11</f>
        <v>21280.5</v>
      </c>
      <c r="D11" s="45">
        <f>[1]Sheet1!AM11</f>
        <v>28259.166666666668</v>
      </c>
      <c r="E11" s="45">
        <f>[1]Sheet1!AN11</f>
        <v>49539.666666666664</v>
      </c>
      <c r="F11" s="46">
        <f t="shared" si="1"/>
        <v>6.6958976004833012E-2</v>
      </c>
      <c r="G11" s="46">
        <f t="shared" si="0"/>
        <v>8.8917312222452971E-2</v>
      </c>
      <c r="H11" s="46">
        <f t="shared" si="0"/>
        <v>0.15587628822728597</v>
      </c>
    </row>
    <row r="12" spans="1:8" ht="17.25" x14ac:dyDescent="0.4">
      <c r="A12" s="4" t="s">
        <v>20</v>
      </c>
      <c r="B12" s="45">
        <v>63423</v>
      </c>
      <c r="C12" s="45">
        <f>[1]Sheet1!AL12</f>
        <v>3280</v>
      </c>
      <c r="D12" s="45">
        <f>[1]Sheet1!AM12</f>
        <v>3724.25</v>
      </c>
      <c r="E12" s="45">
        <f>[1]Sheet1!AN12</f>
        <v>7004.25</v>
      </c>
      <c r="F12" s="46">
        <f t="shared" si="1"/>
        <v>5.1716254355675388E-2</v>
      </c>
      <c r="G12" s="46">
        <f t="shared" si="0"/>
        <v>5.8720811062232946E-2</v>
      </c>
      <c r="H12" s="46">
        <f t="shared" si="0"/>
        <v>0.11043706541790833</v>
      </c>
    </row>
    <row r="13" spans="1:8" ht="17.25" x14ac:dyDescent="0.4">
      <c r="A13" s="4" t="s">
        <v>21</v>
      </c>
      <c r="B13" s="45">
        <v>18736</v>
      </c>
      <c r="C13" s="45">
        <f>[1]Sheet1!AL13</f>
        <v>1415.1666666666667</v>
      </c>
      <c r="D13" s="45">
        <f>[1]Sheet1!AM13</f>
        <v>2464.4166666666665</v>
      </c>
      <c r="E13" s="45">
        <f>[1]Sheet1!AN13</f>
        <v>3879.8333333333335</v>
      </c>
      <c r="F13" s="46">
        <f t="shared" si="1"/>
        <v>7.553195274693994E-2</v>
      </c>
      <c r="G13" s="46">
        <f t="shared" si="0"/>
        <v>0.13153376743524053</v>
      </c>
      <c r="H13" s="46">
        <f t="shared" si="0"/>
        <v>0.20707906347850841</v>
      </c>
    </row>
    <row r="14" spans="1:8" ht="17.25" x14ac:dyDescent="0.4">
      <c r="A14" s="4" t="s">
        <v>22</v>
      </c>
      <c r="B14" s="45">
        <v>1864</v>
      </c>
      <c r="C14" s="45">
        <f>[1]Sheet1!AL14</f>
        <v>207.25</v>
      </c>
      <c r="D14" s="45">
        <f>[1]Sheet1!AM14</f>
        <v>230.75</v>
      </c>
      <c r="E14" s="45">
        <f>[1]Sheet1!AN14</f>
        <v>438</v>
      </c>
      <c r="F14" s="46">
        <f t="shared" si="1"/>
        <v>0.11118562231759657</v>
      </c>
      <c r="G14" s="46">
        <f t="shared" si="0"/>
        <v>0.12379291845493562</v>
      </c>
      <c r="H14" s="46">
        <f t="shared" si="0"/>
        <v>0.23497854077253219</v>
      </c>
    </row>
    <row r="15" spans="1:8" ht="17.25" x14ac:dyDescent="0.4">
      <c r="A15" s="4" t="s">
        <v>23</v>
      </c>
      <c r="B15" s="45">
        <v>9125</v>
      </c>
      <c r="C15" s="45">
        <f>[1]Sheet1!AL15</f>
        <v>578.41666666666663</v>
      </c>
      <c r="D15" s="45">
        <f>[1]Sheet1!AM15</f>
        <v>1089.5</v>
      </c>
      <c r="E15" s="45">
        <f>[1]Sheet1!AN15</f>
        <v>1667.9166666666667</v>
      </c>
      <c r="F15" s="46">
        <f t="shared" si="1"/>
        <v>6.3388127853881274E-2</v>
      </c>
      <c r="G15" s="46">
        <f t="shared" si="0"/>
        <v>0.1193972602739726</v>
      </c>
      <c r="H15" s="46">
        <f t="shared" si="0"/>
        <v>0.18278538812785389</v>
      </c>
    </row>
    <row r="16" spans="1:8" ht="17.25" x14ac:dyDescent="0.4">
      <c r="A16" s="4" t="s">
        <v>24</v>
      </c>
      <c r="B16" s="45">
        <v>8270</v>
      </c>
      <c r="C16" s="45">
        <f>[1]Sheet1!AL16</f>
        <v>1502.6666666666667</v>
      </c>
      <c r="D16" s="45">
        <f>[1]Sheet1!AM16</f>
        <v>1957.8333333333333</v>
      </c>
      <c r="E16" s="45">
        <f>[1]Sheet1!AN16</f>
        <v>3460.5</v>
      </c>
      <c r="F16" s="46">
        <f t="shared" si="1"/>
        <v>0.18170092704554616</v>
      </c>
      <c r="G16" s="46">
        <f t="shared" si="0"/>
        <v>0.23673921805723497</v>
      </c>
      <c r="H16" s="46">
        <f t="shared" si="0"/>
        <v>0.41844014510278116</v>
      </c>
    </row>
    <row r="17" spans="1:8" ht="17.25" x14ac:dyDescent="0.4">
      <c r="A17" s="4" t="s">
        <v>25</v>
      </c>
      <c r="B17" s="45">
        <v>3599</v>
      </c>
      <c r="C17" s="45">
        <f>[1]Sheet1!AL17</f>
        <v>658.16666666666663</v>
      </c>
      <c r="D17" s="45">
        <f>[1]Sheet1!AM17</f>
        <v>1263.1666666666667</v>
      </c>
      <c r="E17" s="45">
        <f>[1]Sheet1!AN17</f>
        <v>1921.3333333333333</v>
      </c>
      <c r="F17" s="46">
        <f t="shared" si="1"/>
        <v>0.18287487264981012</v>
      </c>
      <c r="G17" s="46">
        <f t="shared" si="0"/>
        <v>0.35097712327498382</v>
      </c>
      <c r="H17" s="46">
        <f t="shared" si="0"/>
        <v>0.53385199592479393</v>
      </c>
    </row>
    <row r="18" spans="1:8" ht="17.25" x14ac:dyDescent="0.4">
      <c r="A18" s="4" t="s">
        <v>26</v>
      </c>
      <c r="B18" s="45">
        <v>5573</v>
      </c>
      <c r="C18" s="45">
        <f>[1]Sheet1!AL18</f>
        <v>578.33333333333337</v>
      </c>
      <c r="D18" s="45">
        <f>[1]Sheet1!AM18</f>
        <v>848.58333333333337</v>
      </c>
      <c r="E18" s="45">
        <f>[1]Sheet1!AN18</f>
        <v>1426.9166666666667</v>
      </c>
      <c r="F18" s="46">
        <f t="shared" si="1"/>
        <v>0.10377414917160117</v>
      </c>
      <c r="G18" s="46">
        <f t="shared" si="0"/>
        <v>0.15226688199054969</v>
      </c>
      <c r="H18" s="46">
        <f t="shared" si="0"/>
        <v>0.25604103116215088</v>
      </c>
    </row>
    <row r="19" spans="1:8" ht="17.25" x14ac:dyDescent="0.4">
      <c r="A19" s="4" t="s">
        <v>27</v>
      </c>
      <c r="B19" s="45">
        <v>4486</v>
      </c>
      <c r="C19" s="45">
        <f>[1]Sheet1!AL19</f>
        <v>339.08333333333331</v>
      </c>
      <c r="D19" s="45">
        <f>[1]Sheet1!AM19</f>
        <v>541.66666666666663</v>
      </c>
      <c r="E19" s="45">
        <f>[1]Sheet1!AN19</f>
        <v>880.5</v>
      </c>
      <c r="F19" s="46">
        <f t="shared" si="1"/>
        <v>7.5587011443007876E-2</v>
      </c>
      <c r="G19" s="46">
        <f t="shared" si="0"/>
        <v>0.12074602466934165</v>
      </c>
      <c r="H19" s="46">
        <f t="shared" si="0"/>
        <v>0.19627730717788675</v>
      </c>
    </row>
    <row r="20" spans="1:8" ht="17.25" x14ac:dyDescent="0.4">
      <c r="A20" s="4" t="s">
        <v>28</v>
      </c>
      <c r="B20" s="45">
        <v>30267</v>
      </c>
      <c r="C20" s="45">
        <f>[1]Sheet1!AL20</f>
        <v>4015.25</v>
      </c>
      <c r="D20" s="45">
        <f>[1]Sheet1!AM20</f>
        <v>5274.166666666667</v>
      </c>
      <c r="E20" s="45">
        <f>[1]Sheet1!AN20</f>
        <v>9312.1666666666661</v>
      </c>
      <c r="F20" s="46">
        <f t="shared" si="1"/>
        <v>0.13266098390986883</v>
      </c>
      <c r="G20" s="46">
        <f t="shared" si="1"/>
        <v>0.17425468882501294</v>
      </c>
      <c r="H20" s="46">
        <f t="shared" si="1"/>
        <v>0.30766731643924622</v>
      </c>
    </row>
    <row r="21" spans="1:8" ht="17.25" x14ac:dyDescent="0.4">
      <c r="A21" s="4" t="s">
        <v>29</v>
      </c>
      <c r="B21" s="45">
        <v>677861</v>
      </c>
      <c r="C21" s="45">
        <f>[1]Sheet1!AL21</f>
        <v>88577.75</v>
      </c>
      <c r="D21" s="45">
        <f>[1]Sheet1!AM21</f>
        <v>111116.41666666667</v>
      </c>
      <c r="E21" s="45">
        <f>[1]Sheet1!AN21</f>
        <v>199694.16666666666</v>
      </c>
      <c r="F21" s="46">
        <f t="shared" si="1"/>
        <v>0.1306724387448164</v>
      </c>
      <c r="G21" s="46">
        <f t="shared" si="1"/>
        <v>0.16392212661101122</v>
      </c>
      <c r="H21" s="46">
        <f t="shared" si="1"/>
        <v>0.29459456535582762</v>
      </c>
    </row>
    <row r="22" spans="1:8" ht="17.25" x14ac:dyDescent="0.4">
      <c r="A22" s="4" t="s">
        <v>30</v>
      </c>
      <c r="B22" s="45">
        <v>1960</v>
      </c>
      <c r="C22" s="45">
        <f>[1]Sheet1!AL22</f>
        <v>219.91666666666666</v>
      </c>
      <c r="D22" s="45">
        <f>[1]Sheet1!AM22</f>
        <v>313.91666666666669</v>
      </c>
      <c r="E22" s="45">
        <f>[1]Sheet1!AN22</f>
        <v>533.83333333333337</v>
      </c>
      <c r="F22" s="46">
        <f t="shared" si="1"/>
        <v>0.11220238095238094</v>
      </c>
      <c r="G22" s="46">
        <f t="shared" si="1"/>
        <v>0.16016156462585035</v>
      </c>
      <c r="H22" s="46">
        <f t="shared" si="1"/>
        <v>0.27236394557823129</v>
      </c>
    </row>
    <row r="23" spans="1:8" ht="17.25" x14ac:dyDescent="0.4">
      <c r="A23" s="4" t="s">
        <v>31</v>
      </c>
      <c r="B23" s="45">
        <v>319920</v>
      </c>
      <c r="C23" s="45">
        <f>[1]Sheet1!AL23</f>
        <v>11774.583333333334</v>
      </c>
      <c r="D23" s="45">
        <f>[1]Sheet1!AM23</f>
        <v>12720.75</v>
      </c>
      <c r="E23" s="45">
        <f>[1]Sheet1!AN23</f>
        <v>24495.333333333332</v>
      </c>
      <c r="F23" s="46">
        <f t="shared" si="1"/>
        <v>3.680477411019422E-2</v>
      </c>
      <c r="G23" s="46">
        <f t="shared" si="1"/>
        <v>3.9762284321080268E-2</v>
      </c>
      <c r="H23" s="46">
        <f t="shared" si="1"/>
        <v>7.6567058431274482E-2</v>
      </c>
    </row>
    <row r="24" spans="1:8" ht="17.25" x14ac:dyDescent="0.4">
      <c r="A24" s="34" t="s">
        <v>32</v>
      </c>
      <c r="B24" s="45">
        <v>53303</v>
      </c>
      <c r="C24" s="45">
        <f>[1]Sheet1!AL24</f>
        <v>4277</v>
      </c>
      <c r="D24" s="45">
        <f>[1]Sheet1!AM24</f>
        <v>3007</v>
      </c>
      <c r="E24" s="45">
        <f>[1]Sheet1!AN24</f>
        <v>7284</v>
      </c>
      <c r="F24" s="46">
        <f t="shared" si="1"/>
        <v>8.023938615087331E-2</v>
      </c>
      <c r="G24" s="46">
        <f t="shared" si="1"/>
        <v>5.6413335084329212E-2</v>
      </c>
      <c r="H24" s="46">
        <f t="shared" si="1"/>
        <v>0.13665272123520253</v>
      </c>
    </row>
    <row r="25" spans="1:8" ht="17.25" x14ac:dyDescent="0.4">
      <c r="A25" s="34" t="s">
        <v>33</v>
      </c>
      <c r="B25" s="45">
        <v>674630</v>
      </c>
      <c r="C25" s="45">
        <f>[1]Sheet1!AL25</f>
        <v>76036.5</v>
      </c>
      <c r="D25" s="45">
        <f>[1]Sheet1!AM25</f>
        <v>88099</v>
      </c>
      <c r="E25" s="45">
        <f>[1]Sheet1!AN25</f>
        <v>164052.16666666666</v>
      </c>
      <c r="F25" s="46">
        <f t="shared" si="1"/>
        <v>0.1127084475934957</v>
      </c>
      <c r="G25" s="46">
        <f t="shared" si="1"/>
        <v>0.13058861894668189</v>
      </c>
      <c r="H25" s="46">
        <f t="shared" si="1"/>
        <v>0.24317354204032826</v>
      </c>
    </row>
    <row r="26" spans="1:8" ht="17.25" x14ac:dyDescent="0.4">
      <c r="A26" s="4" t="s">
        <v>34</v>
      </c>
      <c r="B26" s="45">
        <v>25252</v>
      </c>
      <c r="C26" s="45">
        <f>[1]Sheet1!AL26</f>
        <v>1414.5</v>
      </c>
      <c r="D26" s="45">
        <f>[1]Sheet1!AM26</f>
        <v>1540.4166666666667</v>
      </c>
      <c r="E26" s="45">
        <f>[1]Sheet1!AN26</f>
        <v>2954.9166666666665</v>
      </c>
      <c r="F26" s="46">
        <f t="shared" si="1"/>
        <v>5.6015365119594485E-2</v>
      </c>
      <c r="G26" s="46">
        <f t="shared" si="1"/>
        <v>6.1001768836791807E-2</v>
      </c>
      <c r="H26" s="46">
        <f t="shared" si="1"/>
        <v>0.11701713395638629</v>
      </c>
    </row>
    <row r="27" spans="1:8" ht="17.25" x14ac:dyDescent="0.4">
      <c r="A27" s="4" t="s">
        <v>35</v>
      </c>
      <c r="B27" s="45">
        <v>46771</v>
      </c>
      <c r="C27" s="45">
        <f>[1]Sheet1!AL27</f>
        <v>4990.416666666667</v>
      </c>
      <c r="D27" s="45">
        <f>[1]Sheet1!AM27</f>
        <v>7719.416666666667</v>
      </c>
      <c r="E27" s="45">
        <f>[1]Sheet1!AN27</f>
        <v>12709.833333333334</v>
      </c>
      <c r="F27" s="46">
        <f t="shared" si="1"/>
        <v>0.10669895162957103</v>
      </c>
      <c r="G27" s="46">
        <f t="shared" si="1"/>
        <v>0.16504707332891463</v>
      </c>
      <c r="H27" s="46">
        <f t="shared" si="1"/>
        <v>0.27174602495848571</v>
      </c>
    </row>
    <row r="28" spans="1:8" ht="17.25" x14ac:dyDescent="0.4">
      <c r="A28" s="4" t="s">
        <v>36</v>
      </c>
      <c r="B28" s="45">
        <v>58367</v>
      </c>
      <c r="C28" s="45">
        <f>[1]Sheet1!AL28</f>
        <v>7484.333333333333</v>
      </c>
      <c r="D28" s="45">
        <f>[1]Sheet1!AM28</f>
        <v>6225.583333333333</v>
      </c>
      <c r="E28" s="45">
        <f>[1]Sheet1!AN28</f>
        <v>13709.083333333334</v>
      </c>
      <c r="F28" s="46">
        <f t="shared" si="1"/>
        <v>0.12822885077755122</v>
      </c>
      <c r="G28" s="46">
        <f t="shared" si="1"/>
        <v>0.10666272608380306</v>
      </c>
      <c r="H28" s="46">
        <f t="shared" si="1"/>
        <v>0.23487729938721083</v>
      </c>
    </row>
    <row r="29" spans="1:8" ht="17.25" x14ac:dyDescent="0.4">
      <c r="A29" s="4" t="s">
        <v>37</v>
      </c>
      <c r="B29" s="45">
        <v>5875</v>
      </c>
      <c r="C29" s="45">
        <f>[1]Sheet1!AL29</f>
        <v>369.25</v>
      </c>
      <c r="D29" s="45">
        <f>[1]Sheet1!AM29</f>
        <v>678.5</v>
      </c>
      <c r="E29" s="45">
        <f>[1]Sheet1!AN29</f>
        <v>1047.75</v>
      </c>
      <c r="F29" s="46">
        <f t="shared" si="1"/>
        <v>6.2851063829787238E-2</v>
      </c>
      <c r="G29" s="46">
        <f t="shared" si="1"/>
        <v>0.11548936170212766</v>
      </c>
      <c r="H29" s="46">
        <f t="shared" si="1"/>
        <v>0.1783404255319149</v>
      </c>
    </row>
    <row r="30" spans="1:8" ht="17.25" x14ac:dyDescent="0.4">
      <c r="A30" s="4" t="s">
        <v>38</v>
      </c>
      <c r="B30" s="45">
        <v>14847</v>
      </c>
      <c r="C30" s="45">
        <f>[1]Sheet1!AL30</f>
        <v>959.91666666666663</v>
      </c>
      <c r="D30" s="45">
        <f>[1]Sheet1!AM30</f>
        <v>1281.5833333333333</v>
      </c>
      <c r="E30" s="45">
        <f>[1]Sheet1!AN30</f>
        <v>2241.5</v>
      </c>
      <c r="F30" s="46">
        <f t="shared" si="1"/>
        <v>6.4653914371028937E-2</v>
      </c>
      <c r="G30" s="46">
        <f t="shared" ref="G30:H68" si="2">(D30/$B30)</f>
        <v>8.631934622033631E-2</v>
      </c>
      <c r="H30" s="46">
        <f t="shared" si="1"/>
        <v>0.15097326059136526</v>
      </c>
    </row>
    <row r="31" spans="1:8" ht="17.25" x14ac:dyDescent="0.4">
      <c r="A31" s="4" t="s">
        <v>39</v>
      </c>
      <c r="B31" s="45">
        <v>15906</v>
      </c>
      <c r="C31" s="45">
        <f>[1]Sheet1!AL31</f>
        <v>1181.6666666666667</v>
      </c>
      <c r="D31" s="45">
        <f>[1]Sheet1!AM31</f>
        <v>1952.1666666666667</v>
      </c>
      <c r="E31" s="45">
        <f>[1]Sheet1!AN31</f>
        <v>3133.8333333333335</v>
      </c>
      <c r="F31" s="46">
        <f t="shared" si="1"/>
        <v>7.4290624083155204E-2</v>
      </c>
      <c r="G31" s="46">
        <f t="shared" si="2"/>
        <v>0.12273146401777107</v>
      </c>
      <c r="H31" s="46">
        <f t="shared" si="1"/>
        <v>0.19702208810092628</v>
      </c>
    </row>
    <row r="32" spans="1:8" ht="17.25" x14ac:dyDescent="0.4">
      <c r="A32" s="4" t="s">
        <v>40</v>
      </c>
      <c r="B32" s="45">
        <v>791</v>
      </c>
      <c r="C32" s="45">
        <f>[1]Sheet1!AL32</f>
        <v>0</v>
      </c>
      <c r="D32" s="45">
        <f>[1]Sheet1!AM32</f>
        <v>0</v>
      </c>
      <c r="E32" s="45">
        <f>[1]Sheet1!AN32</f>
        <v>158.33333333333334</v>
      </c>
      <c r="F32" s="46">
        <f t="shared" ref="F32:F68" si="3">(C32/$B32)</f>
        <v>0</v>
      </c>
      <c r="G32" s="46">
        <f t="shared" si="2"/>
        <v>0</v>
      </c>
      <c r="H32" s="46">
        <f t="shared" si="2"/>
        <v>0.20016856300042141</v>
      </c>
    </row>
    <row r="33" spans="1:8" ht="17.25" x14ac:dyDescent="0.4">
      <c r="A33" s="4" t="s">
        <v>41</v>
      </c>
      <c r="B33" s="45">
        <v>6514</v>
      </c>
      <c r="C33" s="45">
        <f>[1]Sheet1!AL33</f>
        <v>927.83333333333337</v>
      </c>
      <c r="D33" s="45">
        <f>[1]Sheet1!AM33</f>
        <v>1772.1666666666667</v>
      </c>
      <c r="E33" s="45">
        <f>[1]Sheet1!AN33</f>
        <v>2700</v>
      </c>
      <c r="F33" s="46">
        <f t="shared" si="3"/>
        <v>0.14243680278374782</v>
      </c>
      <c r="G33" s="46">
        <f t="shared" si="2"/>
        <v>0.27205506089448367</v>
      </c>
      <c r="H33" s="46">
        <f t="shared" si="2"/>
        <v>0.41449186367823149</v>
      </c>
    </row>
    <row r="34" spans="1:8" ht="17.25" x14ac:dyDescent="0.4">
      <c r="A34" s="4" t="s">
        <v>42</v>
      </c>
      <c r="B34" s="45">
        <v>1405</v>
      </c>
      <c r="C34" s="45">
        <f>[1]Sheet1!AL34</f>
        <v>135.41666666666666</v>
      </c>
      <c r="D34" s="45">
        <f>[1]Sheet1!AM34</f>
        <v>183.08333333333334</v>
      </c>
      <c r="E34" s="45">
        <f>[1]Sheet1!AN34</f>
        <v>318.5</v>
      </c>
      <c r="F34" s="46">
        <f t="shared" si="3"/>
        <v>9.6381969157769865E-2</v>
      </c>
      <c r="G34" s="46">
        <f t="shared" si="2"/>
        <v>0.13030842230130488</v>
      </c>
      <c r="H34" s="46">
        <f t="shared" si="2"/>
        <v>0.22669039145907474</v>
      </c>
    </row>
    <row r="35" spans="1:8" ht="17.25" x14ac:dyDescent="0.4">
      <c r="A35" s="4" t="s">
        <v>43</v>
      </c>
      <c r="B35" s="45">
        <v>565106</v>
      </c>
      <c r="C35" s="45">
        <f>[1]Sheet1!AL35</f>
        <v>41094.75</v>
      </c>
      <c r="D35" s="45">
        <f>[1]Sheet1!AM35</f>
        <v>53995.333333333336</v>
      </c>
      <c r="E35" s="45">
        <f>[1]Sheet1!AN35</f>
        <v>95090.083333333328</v>
      </c>
      <c r="F35" s="46">
        <f t="shared" si="3"/>
        <v>7.272042767197659E-2</v>
      </c>
      <c r="G35" s="46">
        <f t="shared" si="2"/>
        <v>9.5549035638151661E-2</v>
      </c>
      <c r="H35" s="46">
        <f t="shared" si="2"/>
        <v>0.16826946331012824</v>
      </c>
    </row>
    <row r="36" spans="1:8" ht="17.25" x14ac:dyDescent="0.4">
      <c r="A36" s="4" t="s">
        <v>44</v>
      </c>
      <c r="B36" s="45">
        <v>1393</v>
      </c>
      <c r="C36" s="45">
        <f>[1]Sheet1!AL36</f>
        <v>156.08333333333334</v>
      </c>
      <c r="D36" s="45">
        <f>[1]Sheet1!AM36</f>
        <v>231.25</v>
      </c>
      <c r="E36" s="45">
        <f>[1]Sheet1!AN36</f>
        <v>387.33333333333331</v>
      </c>
      <c r="F36" s="46">
        <f t="shared" si="3"/>
        <v>0.11204833692270878</v>
      </c>
      <c r="G36" s="46">
        <f t="shared" si="2"/>
        <v>0.16600861450107682</v>
      </c>
      <c r="H36" s="46">
        <f t="shared" si="2"/>
        <v>0.27805695142378556</v>
      </c>
    </row>
    <row r="37" spans="1:8" ht="17.25" x14ac:dyDescent="0.4">
      <c r="A37" s="4" t="s">
        <v>45</v>
      </c>
      <c r="B37" s="45">
        <v>7888</v>
      </c>
      <c r="C37" s="45">
        <f>[1]Sheet1!AL37</f>
        <v>1029.9166666666667</v>
      </c>
      <c r="D37" s="45">
        <f>[1]Sheet1!AM37</f>
        <v>907.33333333333337</v>
      </c>
      <c r="E37" s="45">
        <f>[1]Sheet1!AN37</f>
        <v>1937.25</v>
      </c>
      <c r="F37" s="46">
        <f t="shared" si="3"/>
        <v>0.13056752873563218</v>
      </c>
      <c r="G37" s="46">
        <f t="shared" si="2"/>
        <v>0.11502704530087898</v>
      </c>
      <c r="H37" s="46">
        <f t="shared" si="2"/>
        <v>0.24559457403651117</v>
      </c>
    </row>
    <row r="38" spans="1:8" ht="17.25" x14ac:dyDescent="0.4">
      <c r="A38" s="34" t="s">
        <v>46</v>
      </c>
      <c r="B38" s="45">
        <v>55135</v>
      </c>
      <c r="C38" s="45">
        <f>[1]Sheet1!AL38</f>
        <v>4483.166666666667</v>
      </c>
      <c r="D38" s="45">
        <f>[1]Sheet1!AM38</f>
        <v>6138.333333333333</v>
      </c>
      <c r="E38" s="45">
        <f>[1]Sheet1!AN38</f>
        <v>10621.5</v>
      </c>
      <c r="F38" s="46">
        <f t="shared" si="3"/>
        <v>8.1312535896738314E-2</v>
      </c>
      <c r="G38" s="46">
        <f t="shared" si="2"/>
        <v>0.11133278921435265</v>
      </c>
      <c r="H38" s="46">
        <f t="shared" si="2"/>
        <v>0.19264532511109095</v>
      </c>
    </row>
    <row r="39" spans="1:8" ht="17.25" x14ac:dyDescent="0.4">
      <c r="A39" s="34" t="s">
        <v>47</v>
      </c>
      <c r="B39" s="45">
        <v>7436</v>
      </c>
      <c r="C39" s="45">
        <f>[1]Sheet1!AL39</f>
        <v>1005</v>
      </c>
      <c r="D39" s="45">
        <f>[1]Sheet1!AM39</f>
        <v>929.66666666666663</v>
      </c>
      <c r="E39" s="45">
        <f>[1]Sheet1!AN39</f>
        <v>1934.6666666666667</v>
      </c>
      <c r="F39" s="46">
        <f t="shared" si="3"/>
        <v>0.13515330823023131</v>
      </c>
      <c r="G39" s="46">
        <f t="shared" si="2"/>
        <v>0.12502241348395193</v>
      </c>
      <c r="H39" s="46">
        <f t="shared" si="2"/>
        <v>0.26017572171418324</v>
      </c>
    </row>
    <row r="40" spans="1:8" ht="17.25" x14ac:dyDescent="0.4">
      <c r="A40" s="4" t="s">
        <v>48</v>
      </c>
      <c r="B40" s="45">
        <v>329559</v>
      </c>
      <c r="C40" s="45">
        <f>[1]Sheet1!AL40</f>
        <v>26630</v>
      </c>
      <c r="D40" s="45">
        <f>[1]Sheet1!AM40</f>
        <v>35168</v>
      </c>
      <c r="E40" s="45">
        <f>[1]Sheet1!AN40</f>
        <v>61798</v>
      </c>
      <c r="F40" s="46">
        <f t="shared" si="3"/>
        <v>8.0804954499801254E-2</v>
      </c>
      <c r="G40" s="46">
        <f t="shared" si="2"/>
        <v>0.10671230341152874</v>
      </c>
      <c r="H40" s="46">
        <f t="shared" si="2"/>
        <v>0.18751725791132998</v>
      </c>
    </row>
    <row r="41" spans="1:8" ht="17.25" x14ac:dyDescent="0.4">
      <c r="A41" s="4" t="s">
        <v>49</v>
      </c>
      <c r="B41" s="45">
        <v>14258</v>
      </c>
      <c r="C41" s="45">
        <f>[1]Sheet1!AL41</f>
        <v>2003.75</v>
      </c>
      <c r="D41" s="45">
        <f>[1]Sheet1!AM41</f>
        <v>3214.5833333333335</v>
      </c>
      <c r="E41" s="45">
        <f>[1]Sheet1!AN41</f>
        <v>5218.333333333333</v>
      </c>
      <c r="F41" s="46">
        <f t="shared" si="3"/>
        <v>0.140535138168046</v>
      </c>
      <c r="G41" s="46">
        <f t="shared" si="2"/>
        <v>0.22545822228456541</v>
      </c>
      <c r="H41" s="46">
        <f t="shared" si="2"/>
        <v>0.36599336045261138</v>
      </c>
    </row>
    <row r="42" spans="1:8" ht="17.25" x14ac:dyDescent="0.4">
      <c r="A42" s="4" t="s">
        <v>50</v>
      </c>
      <c r="B42" s="45">
        <v>5533</v>
      </c>
      <c r="C42" s="45">
        <f>[1]Sheet1!AL42</f>
        <v>591.08333333333337</v>
      </c>
      <c r="D42" s="45">
        <f>[1]Sheet1!AM42</f>
        <v>705.5</v>
      </c>
      <c r="E42" s="45">
        <f>[1]Sheet1!AN42</f>
        <v>1296.5833333333333</v>
      </c>
      <c r="F42" s="46">
        <f t="shared" si="3"/>
        <v>0.10682872462196519</v>
      </c>
      <c r="G42" s="46">
        <f t="shared" si="2"/>
        <v>0.12750768118561359</v>
      </c>
      <c r="H42" s="46">
        <f t="shared" si="2"/>
        <v>0.23433640580757875</v>
      </c>
    </row>
    <row r="43" spans="1:8" ht="17.25" x14ac:dyDescent="0.4">
      <c r="A43" s="4" t="s">
        <v>51</v>
      </c>
      <c r="B43" s="45">
        <v>22201</v>
      </c>
      <c r="C43" s="45">
        <f>[1]Sheet1!AL43</f>
        <v>2214.5833333333335</v>
      </c>
      <c r="D43" s="45">
        <f>[1]Sheet1!AM43</f>
        <v>2611.0833333333335</v>
      </c>
      <c r="E43" s="45">
        <f>[1]Sheet1!AN43</f>
        <v>4825.666666666667</v>
      </c>
      <c r="F43" s="46">
        <f t="shared" si="3"/>
        <v>9.9751512694623373E-2</v>
      </c>
      <c r="G43" s="46">
        <f t="shared" si="2"/>
        <v>0.11761106857048483</v>
      </c>
      <c r="H43" s="46">
        <f t="shared" si="2"/>
        <v>0.21736258126510818</v>
      </c>
    </row>
    <row r="44" spans="1:8" ht="17.25" x14ac:dyDescent="0.4">
      <c r="A44" s="4" t="s">
        <v>52</v>
      </c>
      <c r="B44" s="45">
        <v>150232</v>
      </c>
      <c r="C44" s="45">
        <f>[1]Sheet1!AL44</f>
        <v>19357.583333333332</v>
      </c>
      <c r="D44" s="45">
        <f>[1]Sheet1!AM44</f>
        <v>22983.916666666668</v>
      </c>
      <c r="E44" s="45">
        <f>[1]Sheet1!AN44</f>
        <v>42341.5</v>
      </c>
      <c r="F44" s="46">
        <f t="shared" si="3"/>
        <v>0.12885126559809715</v>
      </c>
      <c r="G44" s="46">
        <f t="shared" si="2"/>
        <v>0.15298948737064452</v>
      </c>
      <c r="H44" s="46">
        <f t="shared" si="2"/>
        <v>0.28184075296874167</v>
      </c>
    </row>
    <row r="45" spans="1:8" ht="17.25" x14ac:dyDescent="0.4">
      <c r="A45" s="4" t="s">
        <v>53</v>
      </c>
      <c r="B45" s="45">
        <v>702</v>
      </c>
      <c r="C45" s="45">
        <f>[1]Sheet1!AL45</f>
        <v>0</v>
      </c>
      <c r="D45" s="45">
        <f>[1]Sheet1!AM45</f>
        <v>0</v>
      </c>
      <c r="E45" s="45">
        <f>[1]Sheet1!AN45</f>
        <v>150.25</v>
      </c>
      <c r="F45" s="46">
        <f t="shared" si="3"/>
        <v>0</v>
      </c>
      <c r="G45" s="46">
        <f t="shared" si="2"/>
        <v>0</v>
      </c>
      <c r="H45" s="46">
        <f t="shared" si="2"/>
        <v>0.21403133903133903</v>
      </c>
    </row>
    <row r="46" spans="1:8" ht="17.25" x14ac:dyDescent="0.4">
      <c r="A46" s="4" t="s">
        <v>54</v>
      </c>
      <c r="B46" s="45">
        <v>12874</v>
      </c>
      <c r="C46" s="45">
        <f>[1]Sheet1!AL46</f>
        <v>1761</v>
      </c>
      <c r="D46" s="45">
        <f>[1]Sheet1!AM46</f>
        <v>1940.9166666666667</v>
      </c>
      <c r="E46" s="45">
        <f>[1]Sheet1!AN46</f>
        <v>3701.9166666666665</v>
      </c>
      <c r="F46" s="46">
        <f t="shared" si="3"/>
        <v>0.1367873232872456</v>
      </c>
      <c r="G46" s="46">
        <f t="shared" si="2"/>
        <v>0.15076251877168453</v>
      </c>
      <c r="H46" s="46">
        <f t="shared" si="2"/>
        <v>0.28754984205893014</v>
      </c>
    </row>
    <row r="47" spans="1:8" ht="17.25" x14ac:dyDescent="0.4">
      <c r="A47" s="4" t="s">
        <v>55</v>
      </c>
      <c r="B47" s="45">
        <v>26385</v>
      </c>
      <c r="C47" s="45">
        <f>[1]Sheet1!AL47</f>
        <v>3951.0833333333335</v>
      </c>
      <c r="D47" s="45">
        <f>[1]Sheet1!AM47</f>
        <v>4846.666666666667</v>
      </c>
      <c r="E47" s="45">
        <f>[1]Sheet1!AN47</f>
        <v>8797.75</v>
      </c>
      <c r="F47" s="46">
        <f t="shared" si="3"/>
        <v>0.14974733118564842</v>
      </c>
      <c r="G47" s="46">
        <f t="shared" si="2"/>
        <v>0.18369022803360496</v>
      </c>
      <c r="H47" s="46">
        <f t="shared" si="2"/>
        <v>0.33343755921925339</v>
      </c>
    </row>
    <row r="48" spans="1:8" ht="17.25" x14ac:dyDescent="0.4">
      <c r="A48" s="4" t="s">
        <v>56</v>
      </c>
      <c r="B48" s="45">
        <v>41790</v>
      </c>
      <c r="C48" s="45">
        <f>[1]Sheet1!AL48</f>
        <v>5937.583333333333</v>
      </c>
      <c r="D48" s="45">
        <f>[1]Sheet1!AM48</f>
        <v>6472.083333333333</v>
      </c>
      <c r="E48" s="45">
        <f>[1]Sheet1!AN48</f>
        <v>12409.666666666666</v>
      </c>
      <c r="F48" s="46">
        <f t="shared" si="3"/>
        <v>0.14208143894073541</v>
      </c>
      <c r="G48" s="46">
        <f t="shared" si="2"/>
        <v>0.15487158012283639</v>
      </c>
      <c r="H48" s="46">
        <f t="shared" si="2"/>
        <v>0.2969530190635718</v>
      </c>
    </row>
    <row r="49" spans="1:8" ht="17.25" x14ac:dyDescent="0.4">
      <c r="A49" s="4" t="s">
        <v>57</v>
      </c>
      <c r="B49" s="45">
        <v>28500</v>
      </c>
      <c r="C49" s="45">
        <f>[1]Sheet1!AL49</f>
        <v>4451.166666666667</v>
      </c>
      <c r="D49" s="45">
        <f>[1]Sheet1!AM49</f>
        <v>3826.0833333333335</v>
      </c>
      <c r="E49" s="45">
        <f>[1]Sheet1!AN49</f>
        <v>8277.25</v>
      </c>
      <c r="F49" s="46">
        <f t="shared" si="3"/>
        <v>0.15618128654970762</v>
      </c>
      <c r="G49" s="46">
        <f t="shared" si="2"/>
        <v>0.13424853801169592</v>
      </c>
      <c r="H49" s="46">
        <f t="shared" si="2"/>
        <v>0.29042982456140348</v>
      </c>
    </row>
    <row r="50" spans="1:8" ht="17.25" x14ac:dyDescent="0.4">
      <c r="A50" s="4" t="s">
        <v>58</v>
      </c>
      <c r="B50" s="45">
        <v>18550</v>
      </c>
      <c r="C50" s="45">
        <f>[1]Sheet1!AL50</f>
        <v>3351.6666666666665</v>
      </c>
      <c r="D50" s="45">
        <f>[1]Sheet1!AM50</f>
        <v>4371.5</v>
      </c>
      <c r="E50" s="45">
        <f>[1]Sheet1!AN50</f>
        <v>7723.166666666667</v>
      </c>
      <c r="F50" s="46">
        <f t="shared" si="3"/>
        <v>0.18068283917340519</v>
      </c>
      <c r="G50" s="46">
        <f t="shared" si="2"/>
        <v>0.23566037735849057</v>
      </c>
      <c r="H50" s="46">
        <f t="shared" si="2"/>
        <v>0.41634321653189582</v>
      </c>
    </row>
    <row r="51" spans="1:8" ht="17.25" x14ac:dyDescent="0.4">
      <c r="A51" s="4" t="s">
        <v>59</v>
      </c>
      <c r="B51" s="45">
        <v>4724</v>
      </c>
      <c r="C51" s="45">
        <f>[1]Sheet1!AL51</f>
        <v>313.5</v>
      </c>
      <c r="D51" s="45">
        <f>[1]Sheet1!AM51</f>
        <v>507.66666666666669</v>
      </c>
      <c r="E51" s="45">
        <f>[1]Sheet1!AN51</f>
        <v>821.16666666666663</v>
      </c>
      <c r="F51" s="46">
        <f t="shared" si="3"/>
        <v>6.6363251481795088E-2</v>
      </c>
      <c r="G51" s="46">
        <f t="shared" si="2"/>
        <v>0.10746542478125883</v>
      </c>
      <c r="H51" s="46">
        <f t="shared" si="2"/>
        <v>0.1738286762630539</v>
      </c>
    </row>
    <row r="52" spans="1:8" ht="17.25" x14ac:dyDescent="0.4">
      <c r="A52" s="4" t="s">
        <v>60</v>
      </c>
      <c r="B52" s="45">
        <v>16865</v>
      </c>
      <c r="C52" s="45">
        <f>[1]Sheet1!AL52</f>
        <v>1120.0833333333333</v>
      </c>
      <c r="D52" s="45">
        <f>[1]Sheet1!AM52</f>
        <v>1883.25</v>
      </c>
      <c r="E52" s="45">
        <f>[1]Sheet1!AN52</f>
        <v>3003.3333333333335</v>
      </c>
      <c r="F52" s="46">
        <f t="shared" si="3"/>
        <v>6.6414665480778734E-2</v>
      </c>
      <c r="G52" s="46">
        <f t="shared" si="2"/>
        <v>0.11166617254669434</v>
      </c>
      <c r="H52" s="46">
        <f t="shared" si="2"/>
        <v>0.17808083802747307</v>
      </c>
    </row>
    <row r="53" spans="1:8" ht="17.25" x14ac:dyDescent="0.4">
      <c r="A53" s="4" t="s">
        <v>61</v>
      </c>
      <c r="B53" s="45">
        <v>4360</v>
      </c>
      <c r="C53" s="45">
        <f>[1]Sheet1!AL53</f>
        <v>542</v>
      </c>
      <c r="D53" s="45">
        <f>[1]Sheet1!AM53</f>
        <v>511.33333333333331</v>
      </c>
      <c r="E53" s="45">
        <f>[1]Sheet1!AN53</f>
        <v>1053.3333333333333</v>
      </c>
      <c r="F53" s="46">
        <f t="shared" si="3"/>
        <v>0.12431192660550459</v>
      </c>
      <c r="G53" s="46">
        <f t="shared" si="2"/>
        <v>0.1172782874617737</v>
      </c>
      <c r="H53" s="46">
        <f t="shared" si="2"/>
        <v>0.24159021406727826</v>
      </c>
    </row>
    <row r="54" spans="1:8" ht="17.25" x14ac:dyDescent="0.4">
      <c r="A54" s="4" t="s">
        <v>62</v>
      </c>
      <c r="B54" s="45">
        <v>17828</v>
      </c>
      <c r="C54" s="45">
        <f>[1]Sheet1!AL54</f>
        <v>466.5</v>
      </c>
      <c r="D54" s="45">
        <f>[1]Sheet1!AM54</f>
        <v>1047.0833333333333</v>
      </c>
      <c r="E54" s="45">
        <f>[1]Sheet1!AN54</f>
        <v>1513.5833333333333</v>
      </c>
      <c r="F54" s="46">
        <f t="shared" si="3"/>
        <v>2.6166704061027599E-2</v>
      </c>
      <c r="G54" s="46">
        <f t="shared" si="2"/>
        <v>5.8732518136265045E-2</v>
      </c>
      <c r="H54" s="46">
        <f t="shared" si="2"/>
        <v>8.4899222197292651E-2</v>
      </c>
    </row>
    <row r="55" spans="1:8" ht="17.25" x14ac:dyDescent="0.4">
      <c r="A55" s="4" t="s">
        <v>63</v>
      </c>
      <c r="B55" s="45">
        <v>11880</v>
      </c>
      <c r="C55" s="45">
        <f>[1]Sheet1!AL55</f>
        <v>2392.3333333333335</v>
      </c>
      <c r="D55" s="45">
        <f>[1]Sheet1!AM55</f>
        <v>2654</v>
      </c>
      <c r="E55" s="45">
        <f>[1]Sheet1!AN55</f>
        <v>5046.333333333333</v>
      </c>
      <c r="F55" s="46">
        <f t="shared" si="3"/>
        <v>0.20137485970819305</v>
      </c>
      <c r="G55" s="46">
        <f t="shared" si="2"/>
        <v>0.22340067340067341</v>
      </c>
      <c r="H55" s="46">
        <f t="shared" si="2"/>
        <v>0.4247755331088664</v>
      </c>
    </row>
    <row r="56" spans="1:8" ht="17.25" x14ac:dyDescent="0.4">
      <c r="A56" s="4" t="s">
        <v>64</v>
      </c>
      <c r="B56" s="45">
        <v>162835</v>
      </c>
      <c r="C56" s="45">
        <f>[1]Sheet1!AL56</f>
        <v>27173.25</v>
      </c>
      <c r="D56" s="45">
        <f>[1]Sheet1!AM56</f>
        <v>37273.5</v>
      </c>
      <c r="E56" s="45">
        <f>[1]Sheet1!AN56</f>
        <v>64446.75</v>
      </c>
      <c r="F56" s="46">
        <f t="shared" si="3"/>
        <v>0.1668759787514969</v>
      </c>
      <c r="G56" s="46">
        <f t="shared" si="2"/>
        <v>0.22890349126416312</v>
      </c>
      <c r="H56" s="46">
        <f t="shared" si="2"/>
        <v>0.39577947001566005</v>
      </c>
    </row>
    <row r="57" spans="1:8" ht="17.25" x14ac:dyDescent="0.4">
      <c r="A57" s="4" t="s">
        <v>65</v>
      </c>
      <c r="B57" s="45">
        <v>6604</v>
      </c>
      <c r="C57" s="45">
        <f>[1]Sheet1!AL57</f>
        <v>598.33333333333337</v>
      </c>
      <c r="D57" s="45">
        <f>[1]Sheet1!AM57</f>
        <v>617.41666666666663</v>
      </c>
      <c r="E57" s="45">
        <f>[1]Sheet1!AN57</f>
        <v>1215.75</v>
      </c>
      <c r="F57" s="46">
        <f t="shared" si="3"/>
        <v>9.0601655562285485E-2</v>
      </c>
      <c r="G57" s="46">
        <f t="shared" si="2"/>
        <v>9.3491318392893194E-2</v>
      </c>
      <c r="H57" s="46">
        <f t="shared" si="2"/>
        <v>0.18409297395517868</v>
      </c>
    </row>
    <row r="58" spans="1:8" ht="17.25" x14ac:dyDescent="0.4">
      <c r="A58" s="4" t="s">
        <v>66</v>
      </c>
      <c r="B58" s="45">
        <v>11543</v>
      </c>
      <c r="C58" s="45">
        <f>[1]Sheet1!AL58</f>
        <v>2081.5</v>
      </c>
      <c r="D58" s="45">
        <f>[1]Sheet1!AM58</f>
        <v>2741.9166666666665</v>
      </c>
      <c r="E58" s="45">
        <f>[1]Sheet1!AN58</f>
        <v>4823.416666666667</v>
      </c>
      <c r="F58" s="46">
        <f t="shared" si="3"/>
        <v>0.18032573854283981</v>
      </c>
      <c r="G58" s="46">
        <f t="shared" si="2"/>
        <v>0.23753934563516127</v>
      </c>
      <c r="H58" s="46">
        <f t="shared" si="2"/>
        <v>0.41786508417800111</v>
      </c>
    </row>
    <row r="59" spans="1:8" ht="17.25" x14ac:dyDescent="0.4">
      <c r="A59" s="4" t="s">
        <v>67</v>
      </c>
      <c r="B59" s="45">
        <v>24443</v>
      </c>
      <c r="C59" s="45">
        <f>[1]Sheet1!AL59</f>
        <v>1511.5833333333333</v>
      </c>
      <c r="D59" s="45">
        <f>[1]Sheet1!AM59</f>
        <v>2304.0833333333335</v>
      </c>
      <c r="E59" s="45">
        <f>[1]Sheet1!AN59</f>
        <v>3815.6666666666665</v>
      </c>
      <c r="F59" s="46">
        <f t="shared" si="3"/>
        <v>6.1841154250023865E-2</v>
      </c>
      <c r="G59" s="46">
        <f t="shared" si="2"/>
        <v>9.4263524662820994E-2</v>
      </c>
      <c r="H59" s="46">
        <f t="shared" si="2"/>
        <v>0.15610467891284485</v>
      </c>
    </row>
    <row r="60" spans="1:8" ht="17.25" x14ac:dyDescent="0.4">
      <c r="A60" s="4" t="s">
        <v>68</v>
      </c>
      <c r="B60" s="45">
        <v>6220</v>
      </c>
      <c r="C60" s="45">
        <f>[1]Sheet1!AL60</f>
        <v>1114.5833333333333</v>
      </c>
      <c r="D60" s="45">
        <f>[1]Sheet1!AM60</f>
        <v>1618.25</v>
      </c>
      <c r="E60" s="45">
        <f>[1]Sheet1!AN60</f>
        <v>2732.8333333333335</v>
      </c>
      <c r="F60" s="46">
        <f t="shared" si="3"/>
        <v>0.17919346195069666</v>
      </c>
      <c r="G60" s="46">
        <f t="shared" si="2"/>
        <v>0.26016881028938904</v>
      </c>
      <c r="H60" s="46">
        <f t="shared" si="2"/>
        <v>0.43936227224008578</v>
      </c>
    </row>
    <row r="61" spans="1:8" ht="17.25" x14ac:dyDescent="0.4">
      <c r="A61" s="4" t="s">
        <v>69</v>
      </c>
      <c r="B61" s="45">
        <v>725</v>
      </c>
      <c r="C61" s="45">
        <f>[1]Sheet1!AL61</f>
        <v>0</v>
      </c>
      <c r="D61" s="45">
        <f>[1]Sheet1!AM61</f>
        <v>0</v>
      </c>
      <c r="E61" s="45">
        <f>[1]Sheet1!AN61</f>
        <v>181.25</v>
      </c>
      <c r="F61" s="46">
        <f t="shared" si="3"/>
        <v>0</v>
      </c>
      <c r="G61" s="46">
        <f t="shared" si="2"/>
        <v>0</v>
      </c>
      <c r="H61" s="46">
        <f t="shared" si="2"/>
        <v>0.25</v>
      </c>
    </row>
    <row r="62" spans="1:8" ht="17.25" x14ac:dyDescent="0.4">
      <c r="A62" s="4" t="s">
        <v>70</v>
      </c>
      <c r="B62" s="45">
        <v>8063</v>
      </c>
      <c r="C62" s="45">
        <f>[1]Sheet1!AL62</f>
        <v>530.16666666666663</v>
      </c>
      <c r="D62" s="45">
        <f>[1]Sheet1!AM62</f>
        <v>770.91666666666663</v>
      </c>
      <c r="E62" s="45">
        <f>[1]Sheet1!AN62</f>
        <v>1301.0833333333333</v>
      </c>
      <c r="F62" s="46">
        <f t="shared" si="3"/>
        <v>6.5753028235975022E-2</v>
      </c>
      <c r="G62" s="46">
        <f t="shared" si="2"/>
        <v>9.5611641655297855E-2</v>
      </c>
      <c r="H62" s="46">
        <f t="shared" si="2"/>
        <v>0.16136466989127288</v>
      </c>
    </row>
    <row r="63" spans="1:8" ht="17.25" x14ac:dyDescent="0.4">
      <c r="A63" s="4" t="s">
        <v>71</v>
      </c>
      <c r="B63" s="45">
        <v>2332</v>
      </c>
      <c r="C63" s="45">
        <f>[1]Sheet1!AL63</f>
        <v>324.41666666666669</v>
      </c>
      <c r="D63" s="45">
        <f>[1]Sheet1!AM63</f>
        <v>384.08333333333331</v>
      </c>
      <c r="E63" s="45">
        <f>[1]Sheet1!AN63</f>
        <v>708.5</v>
      </c>
      <c r="F63" s="46">
        <f t="shared" si="3"/>
        <v>0.13911520869068039</v>
      </c>
      <c r="G63" s="46">
        <f t="shared" si="2"/>
        <v>0.16470125786163523</v>
      </c>
      <c r="H63" s="46">
        <f t="shared" si="2"/>
        <v>0.30381646655231559</v>
      </c>
    </row>
    <row r="64" spans="1:8" ht="17.25" x14ac:dyDescent="0.4">
      <c r="A64" s="4" t="s">
        <v>72</v>
      </c>
      <c r="B64" s="45">
        <v>29777</v>
      </c>
      <c r="C64" s="45">
        <f>[1]Sheet1!AL64</f>
        <v>1872.4166666666667</v>
      </c>
      <c r="D64" s="45">
        <f>[1]Sheet1!AM64</f>
        <v>2219.75</v>
      </c>
      <c r="E64" s="45">
        <f>[1]Sheet1!AN64</f>
        <v>4092.1666666666665</v>
      </c>
      <c r="F64" s="46">
        <f t="shared" si="3"/>
        <v>6.2881306601291834E-2</v>
      </c>
      <c r="G64" s="46">
        <f t="shared" si="2"/>
        <v>7.454579037512174E-2</v>
      </c>
      <c r="H64" s="46">
        <f t="shared" si="2"/>
        <v>0.13742709697641356</v>
      </c>
    </row>
    <row r="65" spans="1:8" ht="17.25" x14ac:dyDescent="0.4">
      <c r="A65" s="4" t="s">
        <v>73</v>
      </c>
      <c r="B65" s="45">
        <v>23650</v>
      </c>
      <c r="C65" s="45">
        <f>[1]Sheet1!AL65</f>
        <v>2105.4166666666665</v>
      </c>
      <c r="D65" s="45">
        <f>[1]Sheet1!AM65</f>
        <v>2982.9166666666665</v>
      </c>
      <c r="E65" s="45">
        <f>[1]Sheet1!AN65</f>
        <v>5088.333333333333</v>
      </c>
      <c r="F65" s="46">
        <f t="shared" si="3"/>
        <v>8.9023960535588434E-2</v>
      </c>
      <c r="G65" s="46">
        <f t="shared" si="2"/>
        <v>0.1261275546159267</v>
      </c>
      <c r="H65" s="46">
        <f t="shared" si="2"/>
        <v>0.21515151515151515</v>
      </c>
    </row>
    <row r="66" spans="1:8" ht="17.25" x14ac:dyDescent="0.4">
      <c r="A66" s="4" t="s">
        <v>74</v>
      </c>
      <c r="B66" s="45">
        <v>4719</v>
      </c>
      <c r="C66" s="45">
        <f>[1]Sheet1!AL66</f>
        <v>496.58333333333331</v>
      </c>
      <c r="D66" s="45">
        <f>[1]Sheet1!AM66</f>
        <v>574.25</v>
      </c>
      <c r="E66" s="45">
        <f>[1]Sheet1!AN66</f>
        <v>1070.8333333333333</v>
      </c>
      <c r="F66" s="46">
        <f t="shared" si="3"/>
        <v>0.10523062795790068</v>
      </c>
      <c r="G66" s="46">
        <f t="shared" si="2"/>
        <v>0.1216889171434626</v>
      </c>
      <c r="H66" s="46">
        <f t="shared" si="2"/>
        <v>0.22691954510136328</v>
      </c>
    </row>
    <row r="67" spans="1:8" ht="17.25" x14ac:dyDescent="0.4">
      <c r="A67" s="4" t="s">
        <v>75</v>
      </c>
      <c r="B67" s="45">
        <v>286576</v>
      </c>
      <c r="C67" s="45">
        <f>[1]Sheet1!AL67</f>
        <v>36305.666666666664</v>
      </c>
      <c r="D67" s="45">
        <f>[1]Sheet1!AM67</f>
        <v>31958</v>
      </c>
      <c r="E67" s="45">
        <f>[1]Sheet1!AN67</f>
        <v>68263.666666666672</v>
      </c>
      <c r="F67" s="46">
        <f t="shared" si="3"/>
        <v>0.1266877431001433</v>
      </c>
      <c r="G67" s="46">
        <f t="shared" si="2"/>
        <v>0.1115166657361398</v>
      </c>
      <c r="H67" s="46">
        <f t="shared" si="2"/>
        <v>0.23820440883628313</v>
      </c>
    </row>
    <row r="68" spans="1:8" ht="17.25" x14ac:dyDescent="0.4">
      <c r="A68" s="4" t="s">
        <v>76</v>
      </c>
      <c r="B68" s="45">
        <v>10219</v>
      </c>
      <c r="C68" s="45">
        <f>[1]Sheet1!AL68</f>
        <v>1338.5</v>
      </c>
      <c r="D68" s="45">
        <f>[1]Sheet1!AM68</f>
        <v>1212.75</v>
      </c>
      <c r="E68" s="45">
        <f>[1]Sheet1!AN68</f>
        <v>2551.25</v>
      </c>
      <c r="F68" s="46">
        <f t="shared" si="3"/>
        <v>0.13098150503963205</v>
      </c>
      <c r="G68" s="46">
        <f t="shared" si="2"/>
        <v>0.11867599569429495</v>
      </c>
      <c r="H68" s="46">
        <f t="shared" si="2"/>
        <v>0.24965750073392701</v>
      </c>
    </row>
    <row r="69" spans="1:8" ht="17.25" x14ac:dyDescent="0.4">
      <c r="A69" s="1"/>
      <c r="B69" s="26"/>
      <c r="C69" s="1"/>
      <c r="D69"/>
      <c r="E69" s="1"/>
    </row>
    <row r="70" spans="1:8" ht="17.25" x14ac:dyDescent="0.4">
      <c r="A70" s="1"/>
      <c r="B70" s="26"/>
      <c r="C70" s="27"/>
      <c r="D70" s="27"/>
      <c r="E70" s="27"/>
      <c r="F70" s="1"/>
      <c r="H70" s="1"/>
    </row>
    <row r="71" spans="1:8" ht="17.25" x14ac:dyDescent="0.4">
      <c r="A71" s="1"/>
      <c r="B71" s="26"/>
      <c r="C71" s="27"/>
      <c r="D71" s="27"/>
      <c r="E71" s="27"/>
      <c r="F71" s="1"/>
      <c r="H71" s="1"/>
    </row>
    <row r="72" spans="1:8" ht="17.25" x14ac:dyDescent="0.4">
      <c r="A72" s="1"/>
      <c r="B72" s="26"/>
      <c r="C72" s="27"/>
      <c r="D72" s="27"/>
      <c r="E72" s="27"/>
      <c r="F72" s="1"/>
      <c r="H72" s="1"/>
    </row>
    <row r="73" spans="1:8" ht="17.25" hidden="1" x14ac:dyDescent="0.4">
      <c r="A73" s="1" t="s">
        <v>3</v>
      </c>
      <c r="B73" s="26"/>
      <c r="C73" s="27"/>
      <c r="D73" s="27"/>
      <c r="E73" s="27"/>
      <c r="F73" s="1"/>
      <c r="H73" s="1"/>
    </row>
    <row r="74" spans="1:8" ht="17.25" hidden="1" x14ac:dyDescent="0.4">
      <c r="A74" s="1" t="s">
        <v>4</v>
      </c>
      <c r="B74" s="26"/>
      <c r="C74" s="27"/>
      <c r="D74" s="27"/>
      <c r="E74" s="27"/>
      <c r="F74" s="1"/>
      <c r="H74" s="1"/>
    </row>
    <row r="75" spans="1:8" ht="17.25" hidden="1" x14ac:dyDescent="0.4">
      <c r="A75" s="1" t="s">
        <v>10</v>
      </c>
      <c r="B75" s="26"/>
      <c r="C75" s="27"/>
      <c r="D75" s="27"/>
      <c r="E75" s="27"/>
      <c r="F75" s="1"/>
      <c r="H75" s="1"/>
    </row>
    <row r="76" spans="1:8" ht="17.25" hidden="1" x14ac:dyDescent="0.4">
      <c r="A76" s="1" t="s">
        <v>11</v>
      </c>
      <c r="B76" s="26"/>
      <c r="C76" s="27"/>
      <c r="D76" s="27"/>
      <c r="E76" s="27"/>
      <c r="F76" s="1"/>
      <c r="H76" s="1"/>
    </row>
    <row r="77" spans="1:8" ht="17.25" hidden="1" x14ac:dyDescent="0.4">
      <c r="A77" s="1" t="s">
        <v>12</v>
      </c>
      <c r="B77" s="26"/>
      <c r="C77" s="27"/>
      <c r="D77" s="27"/>
      <c r="E77" s="27"/>
      <c r="F77" s="1"/>
      <c r="H77" s="1"/>
    </row>
    <row r="78" spans="1:8" ht="17.25" hidden="1" x14ac:dyDescent="0.4">
      <c r="A78" s="1" t="s">
        <v>5</v>
      </c>
      <c r="B78" s="26"/>
      <c r="C78" s="27"/>
      <c r="D78" s="27"/>
      <c r="E78" s="27"/>
      <c r="F78" s="1"/>
      <c r="H78" s="1"/>
    </row>
    <row r="79" spans="1:8" ht="17.25" hidden="1" x14ac:dyDescent="0.4">
      <c r="A79" s="1" t="s">
        <v>6</v>
      </c>
      <c r="B79" s="26"/>
      <c r="C79" s="27"/>
      <c r="D79" s="27"/>
      <c r="E79" s="27"/>
      <c r="F79" s="1"/>
      <c r="H79" s="1"/>
    </row>
    <row r="80" spans="1:8" ht="17.25" hidden="1" x14ac:dyDescent="0.4">
      <c r="A80" s="1" t="s">
        <v>7</v>
      </c>
      <c r="B80" s="26"/>
      <c r="C80" s="27"/>
      <c r="D80" s="27"/>
      <c r="E80" s="27"/>
      <c r="F80" s="1"/>
      <c r="H80" s="1"/>
    </row>
    <row r="81" spans="1:8" ht="17.25" hidden="1" x14ac:dyDescent="0.4">
      <c r="A81" s="1" t="s">
        <v>8</v>
      </c>
      <c r="B81" s="26"/>
      <c r="C81" s="27"/>
      <c r="D81" s="27"/>
      <c r="E81" s="27"/>
      <c r="F81" s="1"/>
      <c r="H81" s="1"/>
    </row>
  </sheetData>
  <mergeCells count="2"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2010</vt:lpstr>
      <vt:lpstr>2011</vt:lpstr>
      <vt:lpstr>2012</vt:lpstr>
      <vt:lpstr>2013</vt:lpstr>
      <vt:lpstr>2014</vt:lpstr>
      <vt:lpstr>2015</vt:lpstr>
    </vt:vector>
  </TitlesOfParts>
  <Company>CHI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 Wohlgenant</cp:lastModifiedBy>
  <dcterms:created xsi:type="dcterms:W3CDTF">2010-06-17T13:25:25Z</dcterms:created>
  <dcterms:modified xsi:type="dcterms:W3CDTF">2016-06-27T16:08:14Z</dcterms:modified>
</cp:coreProperties>
</file>